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M54" i="1"/>
  <c r="M51" i="1"/>
  <c r="M50" i="1"/>
  <c r="J48" i="1"/>
  <c r="I48" i="1"/>
  <c r="M45" i="1"/>
  <c r="M44" i="1"/>
  <c r="J42" i="1"/>
  <c r="J61" i="1" s="1"/>
  <c r="I42" i="1"/>
  <c r="I61" i="1" s="1"/>
  <c r="E39" i="1"/>
  <c r="D39" i="1"/>
  <c r="J36" i="1"/>
  <c r="I36" i="1"/>
  <c r="J25" i="1"/>
  <c r="J38" i="1" s="1"/>
  <c r="J63" i="1" s="1"/>
  <c r="I25" i="1"/>
  <c r="I38" i="1" s="1"/>
  <c r="I63" i="1" s="1"/>
  <c r="E24" i="1"/>
  <c r="E41" i="1" s="1"/>
  <c r="D24" i="1"/>
  <c r="D41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<sst xmlns="http://schemas.openxmlformats.org/spreadsheetml/2006/main" count="72" uniqueCount="70">
  <si>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</si>
  <si>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SEPTIEMBRE del 2017 y  Diciembre de 2016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</si>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</sst>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/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2017</v>
      </c>
      <c r="E9" s="26">
        <v>2016</v>
      </c>
      <c r="F9" s="27"/>
      <c r="G9" s="25"/>
      <c r="H9" s="25"/>
      <c r="I9" s="26">
        <v>2017</v>
      </c>
      <c r="J9" s="26">
        <v>2016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5">
      <c r="A16" s="31"/>
      <c r="B16" s="43" t="s">
        <v>11</v>
      </c>
      <c r="C16" s="43"/>
      <c r="D16" s="44">
        <v>35127360.299999997</v>
      </c>
      <c r="E16" s="44">
        <v>21222392.760000002</v>
      </c>
      <c r="G16" s="43" t="s">
        <v>12</v>
      </c>
      <c r="H16" s="43"/>
      <c r="I16" s="44">
        <v>2678279.17</v>
      </c>
      <c r="J16" s="44">
        <v>22047244.219999999</v>
      </c>
      <c r="K16" s="30"/>
    </row>
    <row r="17" spans="1:11" x14ac:dyDescent="0.25">
      <c r="A17" s="31"/>
      <c r="B17" s="43" t="s">
        <v>13</v>
      </c>
      <c r="C17" s="43"/>
      <c r="D17" s="44">
        <v>94132893.920000002</v>
      </c>
      <c r="E17" s="44">
        <v>85253910.219999999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5">
      <c r="A18" s="31"/>
      <c r="B18" s="43" t="s">
        <v>15</v>
      </c>
      <c r="C18" s="43"/>
      <c r="D18" s="44">
        <v>15042144.789999999</v>
      </c>
      <c r="E18" s="44">
        <v>7151286.3499999996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5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5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5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5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5">
      <c r="A23" s="31"/>
      <c r="B23" s="46"/>
      <c r="C23" s="47"/>
      <c r="D23" s="48"/>
      <c r="E23" s="48"/>
      <c r="G23" s="43" t="s">
        <v>25</v>
      </c>
      <c r="H23" s="43"/>
      <c r="I23" s="44">
        <v>3785162.33</v>
      </c>
      <c r="J23" s="44">
        <v>1078906.67</v>
      </c>
      <c r="K23" s="30"/>
    </row>
    <row r="24" spans="1:11" x14ac:dyDescent="0.25">
      <c r="A24" s="49"/>
      <c r="B24" s="40" t="s">
        <v>26</v>
      </c>
      <c r="C24" s="40"/>
      <c r="D24" s="50">
        <f>SUM(D16:D22)</f>
        <v>144889035.85999998</v>
      </c>
      <c r="E24" s="50">
        <f>SUM(E16:E22)</f>
        <v>114214226.17999999</v>
      </c>
      <c r="F24" s="51"/>
      <c r="G24" s="37"/>
      <c r="H24" s="36"/>
      <c r="I24" s="52"/>
      <c r="J24" s="52"/>
      <c r="K24" s="30"/>
    </row>
    <row r="25" spans="1:11" x14ac:dyDescent="0.25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6535451.5</v>
      </c>
      <c r="J25" s="50">
        <f>SUM(J16:J23)</f>
        <v>23198160.890000001</v>
      </c>
      <c r="K25" s="30"/>
    </row>
    <row r="26" spans="1:11" x14ac:dyDescent="0.25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5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5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5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5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5">
      <c r="A31" s="31"/>
      <c r="B31" s="43" t="s">
        <v>34</v>
      </c>
      <c r="C31" s="43"/>
      <c r="D31" s="44">
        <v>252357201.75</v>
      </c>
      <c r="E31" s="44">
        <v>244482125.88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5">
      <c r="A32" s="31"/>
      <c r="B32" s="43" t="s">
        <v>36</v>
      </c>
      <c r="C32" s="43"/>
      <c r="D32" s="44">
        <v>208170828.30000001</v>
      </c>
      <c r="E32" s="44">
        <v>205464148.78999999</v>
      </c>
      <c r="G32" s="43" t="s">
        <v>37</v>
      </c>
      <c r="H32" s="43"/>
      <c r="I32" s="44">
        <v>0</v>
      </c>
      <c r="J32" s="44">
        <v>0</v>
      </c>
      <c r="K32" s="30"/>
    </row>
    <row r="33" spans="1:13" ht="26.25" customHeight="1" x14ac:dyDescent="0.25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3" x14ac:dyDescent="0.25">
      <c r="A34" s="31"/>
      <c r="B34" s="43" t="s">
        <v>40</v>
      </c>
      <c r="C34" s="43"/>
      <c r="D34" s="44">
        <v>-222851651.30000001</v>
      </c>
      <c r="E34" s="44">
        <v>-222851651.30000001</v>
      </c>
      <c r="G34" s="43" t="s">
        <v>41</v>
      </c>
      <c r="H34" s="43"/>
      <c r="I34" s="44">
        <v>1002525.5</v>
      </c>
      <c r="J34" s="44">
        <v>1002525.5</v>
      </c>
      <c r="K34" s="30"/>
    </row>
    <row r="35" spans="1:13" x14ac:dyDescent="0.25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3" x14ac:dyDescent="0.25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1002525.5</v>
      </c>
      <c r="J36" s="50">
        <f>SUM(J29:J34)</f>
        <v>1002525.5</v>
      </c>
      <c r="K36" s="30"/>
    </row>
    <row r="37" spans="1:13" x14ac:dyDescent="0.25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3" x14ac:dyDescent="0.25">
      <c r="A38" s="31"/>
      <c r="B38" s="46"/>
      <c r="C38" s="47"/>
      <c r="D38" s="48"/>
      <c r="E38" s="48"/>
      <c r="G38" s="40" t="s">
        <v>46</v>
      </c>
      <c r="H38" s="40"/>
      <c r="I38" s="50">
        <f>I25+I36</f>
        <v>7537977</v>
      </c>
      <c r="J38" s="50">
        <f>J25+J36</f>
        <v>24200686.390000001</v>
      </c>
      <c r="K38" s="30"/>
    </row>
    <row r="39" spans="1:13" x14ac:dyDescent="0.25">
      <c r="A39" s="49"/>
      <c r="B39" s="40" t="s">
        <v>47</v>
      </c>
      <c r="C39" s="40"/>
      <c r="D39" s="50">
        <f>SUM(D29:D37)</f>
        <v>243046080.62999997</v>
      </c>
      <c r="E39" s="50">
        <f>SUM(E29:E37)</f>
        <v>232464325.24999991</v>
      </c>
      <c r="F39" s="51"/>
      <c r="G39" s="37"/>
      <c r="H39" s="55"/>
      <c r="I39" s="52"/>
      <c r="J39" s="52"/>
      <c r="K39" s="30"/>
    </row>
    <row r="40" spans="1:13" x14ac:dyDescent="0.25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3" x14ac:dyDescent="0.25">
      <c r="A41" s="31"/>
      <c r="B41" s="40" t="s">
        <v>49</v>
      </c>
      <c r="C41" s="40"/>
      <c r="D41" s="50">
        <f>D24+D39</f>
        <v>387935116.48999995</v>
      </c>
      <c r="E41" s="50">
        <f>E24+E39</f>
        <v>346678551.42999989</v>
      </c>
      <c r="G41" s="37"/>
      <c r="H41" s="55"/>
      <c r="I41" s="48"/>
      <c r="J41" s="48"/>
      <c r="K41" s="30"/>
    </row>
    <row r="42" spans="1:13" x14ac:dyDescent="0.25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345422237.34999996</v>
      </c>
      <c r="J42" s="50">
        <f>SUM(J44:J46)</f>
        <v>330662004.24000001</v>
      </c>
      <c r="K42" s="30"/>
    </row>
    <row r="43" spans="1:13" x14ac:dyDescent="0.25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3" x14ac:dyDescent="0.25">
      <c r="A44" s="31"/>
      <c r="B44" s="46"/>
      <c r="C44" s="46"/>
      <c r="D44" s="48"/>
      <c r="E44" s="48"/>
      <c r="G44" s="43" t="s">
        <v>51</v>
      </c>
      <c r="H44" s="43"/>
      <c r="I44" s="44">
        <v>322563823.14999998</v>
      </c>
      <c r="J44" s="44">
        <v>307803590.04000002</v>
      </c>
      <c r="K44" s="30"/>
      <c r="M44" s="56">
        <f>+I44-J44</f>
        <v>14760233.109999955</v>
      </c>
    </row>
    <row r="45" spans="1:13" x14ac:dyDescent="0.25">
      <c r="A45" s="31"/>
      <c r="B45" s="46"/>
      <c r="C45" s="57"/>
      <c r="D45" s="57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  <c r="M45" s="56">
        <f>+I45-J45</f>
        <v>0</v>
      </c>
    </row>
    <row r="46" spans="1:13" x14ac:dyDescent="0.25">
      <c r="A46" s="31"/>
      <c r="B46" s="46"/>
      <c r="C46" s="57"/>
      <c r="D46" s="57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3" x14ac:dyDescent="0.25">
      <c r="A47" s="31"/>
      <c r="B47" s="46"/>
      <c r="C47" s="57"/>
      <c r="D47" s="57"/>
      <c r="E47" s="48"/>
      <c r="G47" s="46"/>
      <c r="H47" s="34"/>
      <c r="I47" s="48"/>
      <c r="J47" s="48"/>
      <c r="K47" s="30"/>
    </row>
    <row r="48" spans="1:13" x14ac:dyDescent="0.25">
      <c r="A48" s="31"/>
      <c r="B48" s="46"/>
      <c r="C48" s="57"/>
      <c r="D48" s="57"/>
      <c r="E48" s="48"/>
      <c r="G48" s="40" t="s">
        <v>54</v>
      </c>
      <c r="H48" s="40"/>
      <c r="I48" s="50">
        <f>SUM(I50:I54)</f>
        <v>34974902.140000001</v>
      </c>
      <c r="J48" s="50">
        <f>SUM(J50:J54)</f>
        <v>-8184139.1999999993</v>
      </c>
      <c r="K48" s="30"/>
    </row>
    <row r="49" spans="1:13" x14ac:dyDescent="0.25">
      <c r="A49" s="31"/>
      <c r="B49" s="46"/>
      <c r="C49" s="57"/>
      <c r="D49" s="57"/>
      <c r="E49" s="48"/>
      <c r="G49" s="37"/>
      <c r="H49" s="34"/>
      <c r="I49" s="58"/>
      <c r="J49" s="58"/>
      <c r="K49" s="30"/>
    </row>
    <row r="50" spans="1:13" x14ac:dyDescent="0.25">
      <c r="A50" s="31"/>
      <c r="B50" s="46"/>
      <c r="C50" s="57"/>
      <c r="D50" s="57"/>
      <c r="E50" s="48"/>
      <c r="G50" s="43" t="s">
        <v>55</v>
      </c>
      <c r="H50" s="43"/>
      <c r="I50" s="44">
        <v>43159041.340000004</v>
      </c>
      <c r="J50" s="44">
        <v>-11388164.1</v>
      </c>
      <c r="K50" s="30"/>
      <c r="M50" s="56">
        <f>+I50-J50</f>
        <v>54547205.440000005</v>
      </c>
    </row>
    <row r="51" spans="1:13" x14ac:dyDescent="0.25">
      <c r="A51" s="31"/>
      <c r="B51" s="46"/>
      <c r="C51" s="57"/>
      <c r="D51" s="57"/>
      <c r="E51" s="48"/>
      <c r="G51" s="43" t="s">
        <v>56</v>
      </c>
      <c r="H51" s="43"/>
      <c r="I51" s="44">
        <v>-8184139.2000000002</v>
      </c>
      <c r="J51" s="44">
        <v>3204024.9</v>
      </c>
      <c r="K51" s="30"/>
      <c r="M51" s="56">
        <f>+I51-J51</f>
        <v>-11388164.1</v>
      </c>
    </row>
    <row r="52" spans="1:13" x14ac:dyDescent="0.25">
      <c r="A52" s="31"/>
      <c r="B52" s="46"/>
      <c r="C52" s="57"/>
      <c r="D52" s="57"/>
      <c r="E52" s="48"/>
      <c r="G52" s="43" t="s">
        <v>57</v>
      </c>
      <c r="H52" s="43"/>
      <c r="I52" s="44"/>
      <c r="J52" s="44">
        <v>0</v>
      </c>
      <c r="K52" s="30"/>
    </row>
    <row r="53" spans="1:13" x14ac:dyDescent="0.25">
      <c r="A53" s="31"/>
      <c r="B53" s="46"/>
      <c r="C53" s="46"/>
      <c r="D53" s="48"/>
      <c r="E53" s="48"/>
      <c r="G53" s="43" t="s">
        <v>58</v>
      </c>
      <c r="H53" s="43"/>
      <c r="I53" s="44"/>
      <c r="J53" s="44">
        <v>0</v>
      </c>
      <c r="K53" s="30"/>
    </row>
    <row r="54" spans="1:13" x14ac:dyDescent="0.25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  <c r="M54" s="56">
        <f>+I54-J54</f>
        <v>0</v>
      </c>
    </row>
    <row r="55" spans="1:13" x14ac:dyDescent="0.25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5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3" x14ac:dyDescent="0.25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5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5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" customHeight="1" x14ac:dyDescent="0.25">
      <c r="A60" s="31"/>
      <c r="B60" s="46"/>
      <c r="C60" s="46"/>
      <c r="D60" s="48"/>
      <c r="E60" s="48"/>
      <c r="G60" s="46"/>
      <c r="H60" s="59"/>
      <c r="I60" s="48"/>
      <c r="J60" s="48"/>
      <c r="K60" s="30"/>
    </row>
    <row r="61" spans="1:13" x14ac:dyDescent="0.25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380397139.48999995</v>
      </c>
      <c r="J61" s="50">
        <f>J42+J48+J56</f>
        <v>322477865.04000002</v>
      </c>
      <c r="K61" s="30"/>
    </row>
    <row r="62" spans="1:13" ht="9.9" customHeight="1" x14ac:dyDescent="0.25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5">
      <c r="A63" s="31"/>
      <c r="B63" s="46"/>
      <c r="C63" s="46"/>
      <c r="D63" s="48"/>
      <c r="E63" s="48"/>
      <c r="G63" s="40" t="s">
        <v>64</v>
      </c>
      <c r="H63" s="40"/>
      <c r="I63" s="50">
        <f>I38+I61</f>
        <v>387935116.48999995</v>
      </c>
      <c r="J63" s="50">
        <f>J38+J61</f>
        <v>346678551.43000001</v>
      </c>
      <c r="K63" s="30"/>
    </row>
    <row r="64" spans="1:13" ht="6" customHeight="1" x14ac:dyDescent="0.25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5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5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5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5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5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5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5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5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2018-04-13T18:37:23Z</dcterms:created>
  <dcterms:modified xsi:type="dcterms:W3CDTF">2018-04-13T18:38:49Z</dcterms:modified>
</cp:coreProperties>
</file>