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8800" windowHeight="12135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26" i="4" l="1"/>
  <c r="F46" i="4"/>
  <c r="G26" i="4"/>
  <c r="G46" i="4"/>
  <c r="B28" i="4"/>
  <c r="C28" i="4"/>
  <c r="F48" i="4" l="1"/>
  <c r="G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<sst xmlns="http://schemas.openxmlformats.org/spreadsheetml/2006/main" count="60" uniqueCount="60">
  <si>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</si>
  <si>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</si>
  <si>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</si>
  <si>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</si>
  <si>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</si>
  <si>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</si>
  <si>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</si>
  <si>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</si>
  <si>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</si>
  <si>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</si>
  <si>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</si>
  <si>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</si>
  <si>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</si>
  <si>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</si>
  <si>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</si>
  <si>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</si>
  <si>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</si>
  <si>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</si>
  <si>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</si>
  <si>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</si>
  <si>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</si>
  <si>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</si>
  <si>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</si>
  <si>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</si>
  <si>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</si>
  <si>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</si>
  <si>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</si>
  <si>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</si>
  <si>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</si>
  <si>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</si>
  <si>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</si>
  <si>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</si>
  <si>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</si>
  <si>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</si>
  <si>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</si>
  <si>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</si>
  <si>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</si>
  <si>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</si>
  <si>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</si>
  <si>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</si>
  <si>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</si>
  <si>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</si>
  <si>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</si>
  <si>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</si>
  <si>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</si>
  <si>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</si>
  <si>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</si>
  <si>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</si>
  <si>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</si>
  <si>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</si>
  <si>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</si>
  <si>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</si>
  <si>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</si>
  <si>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</si>
  <si>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</si>
  <si>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</si>
  <si>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</si>
  <si>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</si>
  <si>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</si>
  <si>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UNIVERSIDAD TECNOLOGICA DE LEON
Estado de Situación Financiera
Al 30 de Septiembre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</si>
</sst>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0" fillId="0" borderId="0" xfId="0" applyFont="1"/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2400300</xdr:colOff>
      <xdr:row>52</xdr:row>
      <xdr:rowOff>19050</xdr:rowOff>
    </xdr:from>
    <xdr:to>
      <xdr:col>2</xdr:col>
      <xdr:colOff>283633</xdr:colOff>
      <xdr:row>57</xdr:row>
      <xdr:rowOff>118534</xdr:rowOff>
    </xdr:to>
    <xdr:sp macro="" textlink="">
      <xdr:nvSpPr>
        <xdr:cNvPr id="2" name="CuadroTexto 1"/>
        <xdr:cNvSpPr txBox="1"/>
      </xdr:nvSpPr>
      <xdr:spPr>
        <a:xfrm>
          <a:off x="2400300" y="7962900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4</xdr:col>
      <xdr:colOff>762000</xdr:colOff>
      <xdr:row>52</xdr:row>
      <xdr:rowOff>19050</xdr:rowOff>
    </xdr:from>
    <xdr:to>
      <xdr:col>4</xdr:col>
      <xdr:colOff>3360209</xdr:colOff>
      <xdr:row>57</xdr:row>
      <xdr:rowOff>14879</xdr:rowOff>
    </xdr:to>
    <xdr:sp macro="" textlink="">
      <xdr:nvSpPr>
        <xdr:cNvPr id="3" name="CuadroTexto 2"/>
        <xdr:cNvSpPr txBox="1"/>
      </xdr:nvSpPr>
      <xdr:spPr>
        <a:xfrm>
          <a:off x="6848475" y="7962900"/>
          <a:ext cx="2598209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topLeftCell="A21" zoomScaleNormal="100" zoomScaleSheetLayoutView="100" workbookViewId="0">
      <selection activeCell="B61" sqref="B6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4" t="s">
        <v>59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51262707.399999999</v>
      </c>
      <c r="C5" s="12">
        <v>47068762.789999999</v>
      </c>
      <c r="D5" s="17"/>
      <c r="E5" s="11" t="s">
        <v>41</v>
      </c>
      <c r="F5" s="12">
        <v>218362.72</v>
      </c>
      <c r="G5" s="5">
        <v>2019405.62</v>
      </c>
    </row>
    <row r="6" spans="1:7" x14ac:dyDescent="0.2">
      <c r="A6" s="30" t="s">
        <v>28</v>
      </c>
      <c r="B6" s="12">
        <v>92656822.560000002</v>
      </c>
      <c r="C6" s="12">
        <v>121920867.33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12378875.65</v>
      </c>
      <c r="C7" s="12">
        <v>19963518.18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239788.12</v>
      </c>
      <c r="C8" s="12">
        <v>239788.12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260329.38</v>
      </c>
      <c r="C9" s="12">
        <v>260329.38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72010</v>
      </c>
      <c r="G10" s="5">
        <v>72010</v>
      </c>
    </row>
    <row r="11" spans="1:7" x14ac:dyDescent="0.2">
      <c r="A11" s="30" t="s">
        <v>22</v>
      </c>
      <c r="B11" s="12">
        <v>86519.35</v>
      </c>
      <c r="C11" s="12">
        <v>86519.35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894202.33</v>
      </c>
      <c r="G12" s="5">
        <v>894202.33</v>
      </c>
    </row>
    <row r="13" spans="1:7" x14ac:dyDescent="0.2">
      <c r="A13" s="37" t="s">
        <v>5</v>
      </c>
      <c r="B13" s="10">
        <f>SUM(B5:B11)</f>
        <v>156885042.46000001</v>
      </c>
      <c r="C13" s="10">
        <f>SUM(C5:C11)</f>
        <v>189539785.15000001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1184575.0499999998</v>
      </c>
      <c r="G14" s="5">
        <f>SUM(G5:G12)</f>
        <v>2985617.95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273995179.95999998</v>
      </c>
      <c r="C18" s="12">
        <v>272917982.76999998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221267486.81999999</v>
      </c>
      <c r="C19" s="12">
        <v>220858197.09999999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2442117.84</v>
      </c>
      <c r="C20" s="12">
        <v>2442117.84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-256371942.25</v>
      </c>
      <c r="C21" s="12">
        <v>-248918494.66999999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2927584.04</v>
      </c>
      <c r="C22" s="12">
        <v>2927584.04</v>
      </c>
      <c r="D22" s="17"/>
      <c r="E22" s="11" t="s">
        <v>17</v>
      </c>
      <c r="F22" s="12">
        <v>999898.5</v>
      </c>
      <c r="G22" s="5">
        <v>999898.5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999898.5</v>
      </c>
      <c r="G24" s="5">
        <f>SUM(G17:G22)</f>
        <v>999898.5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244260426.40999994</v>
      </c>
      <c r="C26" s="10">
        <f>SUM(C16:C24)</f>
        <v>250227387.07999998</v>
      </c>
      <c r="D26" s="17"/>
      <c r="E26" s="39" t="s">
        <v>57</v>
      </c>
      <c r="F26" s="10">
        <f>SUM(F24+F14)</f>
        <v>2184473.5499999998</v>
      </c>
      <c r="G26" s="6">
        <f>SUM(G14+G24)</f>
        <v>3985516.45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401145468.86999995</v>
      </c>
      <c r="C28" s="10">
        <f>C13+C26</f>
        <v>439767172.23000002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366725529.5</v>
      </c>
      <c r="G30" s="6">
        <f>SUM(G31:G33)</f>
        <v>364537384.81999999</v>
      </c>
    </row>
    <row r="31" spans="1:7" x14ac:dyDescent="0.2">
      <c r="A31" s="31"/>
      <c r="B31" s="15"/>
      <c r="C31" s="15"/>
      <c r="D31" s="17"/>
      <c r="E31" s="11" t="s">
        <v>2</v>
      </c>
      <c r="F31" s="12">
        <v>343867115.30000001</v>
      </c>
      <c r="G31" s="5">
        <v>341678970.62</v>
      </c>
    </row>
    <row r="32" spans="1:7" x14ac:dyDescent="0.2">
      <c r="A32" s="31"/>
      <c r="B32" s="15"/>
      <c r="C32" s="15"/>
      <c r="D32" s="17"/>
      <c r="E32" s="11" t="s">
        <v>18</v>
      </c>
      <c r="F32" s="12">
        <v>22858414.199999999</v>
      </c>
      <c r="G32" s="5">
        <v>22858414.199999999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32235465.82</v>
      </c>
      <c r="G35" s="6">
        <f>SUM(G36:G40)</f>
        <v>71244270.960000008</v>
      </c>
    </row>
    <row r="36" spans="1:7" x14ac:dyDescent="0.2">
      <c r="A36" s="31"/>
      <c r="B36" s="15"/>
      <c r="C36" s="15"/>
      <c r="D36" s="17"/>
      <c r="E36" s="11" t="s">
        <v>52</v>
      </c>
      <c r="F36" s="12">
        <v>32698529.73</v>
      </c>
      <c r="G36" s="5">
        <v>74858173.370000005</v>
      </c>
    </row>
    <row r="37" spans="1:7" x14ac:dyDescent="0.2">
      <c r="A37" s="31"/>
      <c r="B37" s="15"/>
      <c r="C37" s="15"/>
      <c r="D37" s="17"/>
      <c r="E37" s="11" t="s">
        <v>19</v>
      </c>
      <c r="F37" s="12">
        <v>-463063.91</v>
      </c>
      <c r="G37" s="5">
        <v>-3613902.41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398960995.31999999</v>
      </c>
      <c r="G46" s="5">
        <f>SUM(G42+G35+G30)</f>
        <v>435781655.77999997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401145468.87</v>
      </c>
      <c r="G48" s="20">
        <f>G46+G26</f>
        <v>439767172.22999996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3" t="s">
        <v>58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2021-10-18T19:32:27Z</cp:lastPrinted>
  <dcterms:created xsi:type="dcterms:W3CDTF">2012-12-11T20:26:08Z</dcterms:created>
  <dcterms:modified xsi:type="dcterms:W3CDTF">2021-10-18T19:33:33Z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