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LDF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44" i="3" l="1"/>
  <c r="E56" i="3" s="1"/>
  <c r="B44" i="3"/>
  <c r="B59" i="3" s="1"/>
  <c r="C44" i="3"/>
  <c r="C59" i="3" s="1"/>
  <c r="E76" i="3"/>
  <c r="F44" i="3"/>
  <c r="F56" i="3" s="1"/>
  <c r="F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<sst xmlns="http://schemas.openxmlformats.org/spreadsheetml/2006/main" count="121" uniqueCount="120">
  <si>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</si>
  <si>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</si>
  <si>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</si>
  <si>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</si>
  <si>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</si>
  <si>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</si>
  <si>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</si>
  <si>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</si>
  <si>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</si>
  <si>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</si>
  <si>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</si>
  <si>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</si>
  <si>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</si>
  <si>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</si>
  <si>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</si>
  <si>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</si>
  <si>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</si>
  <si>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</si>
  <si>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</si>
  <si>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</si>
  <si>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</si>
  <si>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</si>
  <si>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</si>
  <si>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</si>
  <si>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</si>
  <si>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</si>
  <si>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</si>
  <si>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</si>
  <si>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</si>
  <si>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</si>
  <si>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</si>
  <si>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</si>
  <si>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</si>
  <si>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</si>
  <si>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</si>
  <si>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</si>
  <si>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</si>
  <si>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</si>
  <si>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</si>
  <si>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</si>
  <si>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</si>
  <si>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</si>
  <si>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</si>
  <si>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</si>
  <si>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</si>
  <si>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</si>
  <si>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</si>
  <si>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</si>
  <si>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</si>
  <si>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</si>
  <si>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</si>
  <si>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</si>
  <si>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</si>
  <si>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</si>
  <si>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</si>
  <si>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</si>
  <si>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</si>
  <si>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</si>
  <si>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</si>
  <si>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</si>
  <si>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</si>
  <si>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</si>
  <si>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</si>
  <si>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</si>
  <si>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</si>
  <si>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</si>
  <si>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</si>
  <si>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</si>
  <si>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</si>
  <si>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</si>
  <si>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</si>
  <si>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</si>
  <si>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</si>
  <si>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</si>
  <si>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</si>
  <si>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</si>
  <si>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</si>
  <si>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</si>
  <si>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</si>
  <si>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</si>
  <si>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</si>
  <si>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</si>
  <si>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</si>
  <si>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</si>
  <si>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</si>
  <si>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</si>
  <si>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</si>
  <si>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</si>
  <si>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</si>
  <si>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</si>
  <si>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</si>
  <si>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</si>
  <si>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</si>
  <si>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</si>
  <si>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</si>
  <si>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</si>
  <si>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</si>
  <si>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</si>
  <si>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</si>
  <si>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</si>
  <si>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</si>
  <si>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</si>
  <si>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</si>
  <si>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</si>
  <si>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</si>
  <si>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</si>
  <si>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</si>
  <si>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</si>
  <si>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</si>
  <si>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</si>
  <si>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</si>
  <si>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</si>
  <si>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</si>
  <si>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</si>
  <si>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</si>
  <si>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</si>
  <si>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</si>
  <si>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</si>
  <si>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</si>
  <si>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Marzo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</si>
</sst>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44" zoomScale="120" zoomScaleNormal="120" workbookViewId="0">
      <selection activeCell="L81" sqref="L81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2022</v>
      </c>
      <c r="C2" s="2">
        <v>2021</v>
      </c>
      <c r="D2" s="1" t="s">
        <v>0</v>
      </c>
      <c r="E2" s="2">
        <v>2022</v>
      </c>
      <c r="F2" s="2">
        <v>2021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18207002.73</v>
      </c>
      <c r="C6" s="9">
        <f>SUM(C7:C13)</f>
        <v>30069848.149999999</v>
      </c>
      <c r="D6" s="5" t="s">
        <v>6</v>
      </c>
      <c r="E6" s="9">
        <f>SUM(E7:E15)</f>
        <v>-608011.86999999965</v>
      </c>
      <c r="F6" s="9">
        <f>SUM(F7:F15)</f>
        <v>7020.4099999992177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16071856.970000001</v>
      </c>
      <c r="C8" s="9">
        <v>27167251.640000001</v>
      </c>
      <c r="D8" s="11" t="s">
        <v>10</v>
      </c>
      <c r="E8" s="9">
        <v>142856.93</v>
      </c>
      <c r="F8" s="9">
        <v>2602536.0299999998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2135145.7599999998</v>
      </c>
      <c r="C10" s="9">
        <v>2902596.51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3468849</v>
      </c>
      <c r="F13" s="9">
        <v>1848941.11</v>
      </c>
    </row>
    <row r="14" spans="1:6" x14ac:dyDescent="0.2">
      <c r="A14" s="3" t="s">
        <v>21</v>
      </c>
      <c r="B14" s="9">
        <f>SUM(B15:B21)</f>
        <v>89224789.579999998</v>
      </c>
      <c r="C14" s="9">
        <f>SUM(C15:C21)</f>
        <v>81600393.949999988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17093253.66</v>
      </c>
      <c r="C15" s="9">
        <v>35213808.399999999</v>
      </c>
      <c r="D15" s="11" t="s">
        <v>24</v>
      </c>
      <c r="E15" s="9">
        <v>-4219717.8</v>
      </c>
      <c r="F15" s="9">
        <v>-4444456.7300000004</v>
      </c>
    </row>
    <row r="16" spans="1:6" x14ac:dyDescent="0.2">
      <c r="A16" s="10" t="s">
        <v>25</v>
      </c>
      <c r="B16" s="9">
        <v>4582247.72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67475167.730000004</v>
      </c>
      <c r="C17" s="9">
        <v>42007783.609999999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71559.47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2561</v>
      </c>
      <c r="C21" s="9">
        <v>2561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21584412.32</v>
      </c>
      <c r="C22" s="9">
        <f>SUM(C23:C27)</f>
        <v>4513050.6100000003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21584412.32</v>
      </c>
      <c r="C23" s="9">
        <v>4513050.6100000003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>
        <v>0</v>
      </c>
      <c r="C24" s="9">
        <v>0</v>
      </c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129602841.47999999</v>
      </c>
      <c r="C44" s="7">
        <f>C6+C14+C22+C28+C34+C35+C38</f>
        <v>116769929.55999999</v>
      </c>
      <c r="D44" s="8" t="s">
        <v>80</v>
      </c>
      <c r="E44" s="7">
        <f>E6+E16+E20+E23+E24+E28+E35+E39</f>
        <v>358200.46000000031</v>
      </c>
      <c r="F44" s="7">
        <f>F6+F16+F20+F23+F24+F28+F35+F39</f>
        <v>973232.73999999918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274021675.68000001</v>
      </c>
      <c r="C49" s="9">
        <v>274021675.68000001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224375175.97999999</v>
      </c>
      <c r="C50" s="9">
        <v>222571461.81999999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-262531408.09999999</v>
      </c>
      <c r="C52" s="9">
        <v>-262531408.09999999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1358098.9600000004</v>
      </c>
      <c r="F56" s="7">
        <f>F54+F44</f>
        <v>1973131.2399999993</v>
      </c>
    </row>
    <row r="57" spans="1:6" x14ac:dyDescent="0.2">
      <c r="A57" s="12" t="s">
        <v>100</v>
      </c>
      <c r="B57" s="7">
        <f>SUM(B47:B55)</f>
        <v>241235145.43999994</v>
      </c>
      <c r="C57" s="7">
        <f>SUM(C47:C55)</f>
        <v>239431431.27999997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370837986.91999996</v>
      </c>
      <c r="C59" s="7">
        <f>C44+C57</f>
        <v>356201360.83999997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366814529.5</v>
      </c>
      <c r="F60" s="9">
        <f>SUM(F61:F63)</f>
        <v>366814529.5</v>
      </c>
    </row>
    <row r="61" spans="1:6" x14ac:dyDescent="0.2">
      <c r="A61" s="13"/>
      <c r="B61" s="9"/>
      <c r="C61" s="9"/>
      <c r="D61" s="5" t="s">
        <v>104</v>
      </c>
      <c r="E61" s="9">
        <v>343956115.30000001</v>
      </c>
      <c r="F61" s="9">
        <v>343956115.30000001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2665358.459999999</v>
      </c>
      <c r="F65" s="9">
        <f>SUM(F66:F70)</f>
        <v>-12586299.9</v>
      </c>
    </row>
    <row r="66" spans="1:6" x14ac:dyDescent="0.2">
      <c r="A66" s="13"/>
      <c r="B66" s="9"/>
      <c r="C66" s="9"/>
      <c r="D66" s="5" t="s">
        <v>108</v>
      </c>
      <c r="E66" s="9">
        <v>15263568.359999999</v>
      </c>
      <c r="F66" s="9">
        <v>-9875230.1300000008</v>
      </c>
    </row>
    <row r="67" spans="1:6" x14ac:dyDescent="0.2">
      <c r="A67" s="13"/>
      <c r="B67" s="9"/>
      <c r="C67" s="9"/>
      <c r="D67" s="5" t="s">
        <v>109</v>
      </c>
      <c r="E67" s="9">
        <v>-12598209.9</v>
      </c>
      <c r="F67" s="9">
        <v>-2711069.77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369479887.95999998</v>
      </c>
      <c r="F76" s="7">
        <f>F60+F65+F72</f>
        <v>354228229.60000002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370837986.91999996</v>
      </c>
      <c r="F78" s="7">
        <f>F56+F76</f>
        <v>356201360.84000003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2017-01-11T17:17:46Z</dcterms:created>
  <dcterms:modified xsi:type="dcterms:W3CDTF">2022-04-21T17:42:20Z</dcterms:modified>
</cp:coreProperties>
</file>