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definedNames>
    <definedName name="_xlnm.Print_Area" localSheetId="1">'F1'!$A$1:$F$88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E76" i="3" l="1"/>
  <c r="F76" i="3"/>
  <c r="F44" i="3"/>
  <c r="F56" i="3" s="1"/>
  <c r="E44" i="3"/>
  <c r="E56" i="3" s="1"/>
  <c r="B44" i="3"/>
  <c r="B59" i="3" s="1"/>
  <c r="C44" i="3"/>
  <c r="C59" i="3" s="1"/>
  <c r="E78" i="3" l="1"/>
  <c r="F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<sst xmlns="http://schemas.openxmlformats.org/spreadsheetml/2006/main" count="121" uniqueCount="120">
  <si>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</si>
  <si>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</si>
  <si>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</si>
  <si>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</si>
  <si>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</si>
  <si>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</si>
  <si>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</si>
  <si>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</si>
  <si>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</si>
  <si>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</si>
  <si>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</si>
  <si>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</si>
  <si>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</si>
  <si>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</si>
  <si>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</si>
  <si>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</si>
  <si>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</si>
  <si>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</si>
  <si>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</si>
  <si>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</si>
  <si>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</si>
  <si>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</si>
  <si>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</si>
  <si>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</si>
  <si>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</si>
  <si>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</si>
  <si>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</si>
  <si>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</si>
  <si>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</si>
  <si>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</si>
  <si>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</si>
  <si>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</si>
  <si>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</si>
  <si>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</si>
  <si>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</si>
  <si>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</si>
  <si>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</si>
  <si>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</si>
  <si>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</si>
  <si>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</si>
  <si>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</si>
  <si>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</si>
  <si>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</si>
  <si>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</si>
  <si>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</si>
  <si>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</si>
  <si>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</si>
  <si>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</si>
  <si>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</si>
  <si>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</si>
  <si>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</si>
  <si>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</si>
  <si>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</si>
  <si>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</si>
  <si>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</si>
  <si>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</si>
  <si>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</si>
  <si>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</si>
  <si>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</si>
  <si>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</si>
  <si>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</si>
  <si>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</si>
  <si>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</si>
  <si>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</si>
  <si>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</si>
  <si>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</si>
  <si>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</si>
  <si>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</si>
  <si>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</si>
  <si>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</si>
  <si>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</si>
  <si>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</si>
  <si>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</si>
  <si>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</si>
  <si>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</si>
  <si>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</si>
  <si>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</si>
  <si>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</si>
  <si>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</si>
  <si>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</si>
  <si>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</si>
  <si>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</si>
  <si>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</si>
  <si>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</si>
  <si>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</si>
  <si>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</si>
  <si>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</si>
  <si>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</si>
  <si>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</si>
  <si>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</si>
  <si>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</si>
  <si>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</si>
  <si>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</si>
  <si>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</si>
  <si>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</si>
  <si>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</si>
  <si>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</si>
  <si>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</si>
  <si>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</si>
  <si>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</si>
  <si>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</si>
  <si>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</si>
  <si>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</si>
  <si>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</si>
  <si>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</si>
  <si>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</si>
  <si>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</si>
  <si>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</si>
  <si>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</si>
  <si>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</si>
  <si>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</si>
  <si>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</si>
  <si>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</si>
  <si>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</si>
  <si>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</si>
  <si>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</si>
  <si>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</si>
  <si>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</si>
  <si>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</si>
  <si>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30 de Septiembre de 2020 y al 31 de Diciembre de 2019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</si>
</sst>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2397118</xdr:colOff>
      <xdr:row>84</xdr:row>
      <xdr:rowOff>63500</xdr:rowOff>
    </xdr:from>
    <xdr:to>
      <xdr:col>4</xdr:col>
      <xdr:colOff>341306</xdr:colOff>
      <xdr:row>87</xdr:row>
      <xdr:rowOff>103187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7118" y="13692188"/>
          <a:ext cx="7056438" cy="468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topLeftCell="A70" zoomScale="120" zoomScaleNormal="120" workbookViewId="0">
      <selection activeCell="D94" sqref="D94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2020</v>
      </c>
      <c r="C2" s="2">
        <v>2019</v>
      </c>
      <c r="D2" s="1" t="s">
        <v>0</v>
      </c>
      <c r="E2" s="2">
        <v>2020</v>
      </c>
      <c r="F2" s="2">
        <v>2019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47068762.789999999</v>
      </c>
      <c r="C6" s="9">
        <f>SUM(C7:C13)</f>
        <v>22306089.48</v>
      </c>
      <c r="D6" s="5" t="s">
        <v>6</v>
      </c>
      <c r="E6" s="9">
        <f>SUM(E7:E15)</f>
        <v>2019405.6199999992</v>
      </c>
      <c r="F6" s="9">
        <f>SUM(F7:F15)</f>
        <v>6117019.2799999993</v>
      </c>
    </row>
    <row r="7" spans="1:6" x14ac:dyDescent="0.2">
      <c r="A7" s="10" t="s">
        <v>7</v>
      </c>
      <c r="B7" s="9"/>
      <c r="C7" s="9"/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46979454</v>
      </c>
      <c r="C8" s="9">
        <v>22220603.010000002</v>
      </c>
      <c r="D8" s="11" t="s">
        <v>10</v>
      </c>
      <c r="E8" s="9">
        <v>496620.93</v>
      </c>
      <c r="F8" s="9">
        <v>827025.35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>
        <v>89308.79</v>
      </c>
      <c r="C10" s="9">
        <v>85486.47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5978618.3899999997</v>
      </c>
      <c r="F13" s="9">
        <v>4629976.5</v>
      </c>
    </row>
    <row r="14" spans="1:6" x14ac:dyDescent="0.2">
      <c r="A14" s="3" t="s">
        <v>21</v>
      </c>
      <c r="B14" s="9">
        <f>SUM(B15:B21)</f>
        <v>121920867.33000001</v>
      </c>
      <c r="C14" s="9">
        <f>SUM(C15:C21)</f>
        <v>92944917.549999997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38033906.270000003</v>
      </c>
      <c r="C15" s="9">
        <v>40267995.719999999</v>
      </c>
      <c r="D15" s="11" t="s">
        <v>24</v>
      </c>
      <c r="E15" s="9">
        <v>-4455833.7</v>
      </c>
      <c r="F15" s="9">
        <v>660017.43000000005</v>
      </c>
    </row>
    <row r="16" spans="1:6" x14ac:dyDescent="0.2">
      <c r="A16" s="10" t="s">
        <v>25</v>
      </c>
      <c r="B16" s="9">
        <v>4376240.9400000004</v>
      </c>
      <c r="C16" s="9">
        <v>4376240.9400000004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79450948.870000005</v>
      </c>
      <c r="C17" s="9">
        <v>48300680.890000001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59771.25</v>
      </c>
      <c r="C19" s="9">
        <v>0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19963518.18</v>
      </c>
      <c r="C22" s="9">
        <f>SUM(C23:C27)</f>
        <v>4887352.8099999996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19963518.18</v>
      </c>
      <c r="C23" s="9">
        <v>4887352.8099999996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/>
      <c r="C26" s="9"/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894202.33</v>
      </c>
      <c r="F39" s="9">
        <f>SUM(F40:F42)</f>
        <v>894202.33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76311</v>
      </c>
      <c r="F40" s="9">
        <v>76311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817891.33</v>
      </c>
      <c r="F42" s="9">
        <v>817891.33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189539785.15000001</v>
      </c>
      <c r="C44" s="7">
        <f>C6+C14+C22+C28+C34+C35+C38</f>
        <v>120724996.69</v>
      </c>
      <c r="D44" s="8" t="s">
        <v>80</v>
      </c>
      <c r="E44" s="7">
        <f>E6+E16+E20+E23+E24+E28+E35+E39</f>
        <v>2985617.9499999993</v>
      </c>
      <c r="F44" s="7">
        <f>F6+F16+F20+F23+F24+F28+F35+F39</f>
        <v>7083231.6099999994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272917982.76999998</v>
      </c>
      <c r="C49" s="9">
        <v>271556018.74000001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220858197.09999999</v>
      </c>
      <c r="C50" s="9">
        <v>220274389.88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-248918494.66999999</v>
      </c>
      <c r="C52" s="9">
        <v>-248918494.66999999</v>
      </c>
      <c r="D52" s="5" t="s">
        <v>94</v>
      </c>
      <c r="E52" s="9">
        <v>999898.5</v>
      </c>
      <c r="F52" s="9">
        <v>999898.5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999898.5</v>
      </c>
      <c r="F54" s="7">
        <f>SUM(F47:F52)</f>
        <v>999898.5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3985516.4499999993</v>
      </c>
      <c r="F56" s="7">
        <f>F54+F44</f>
        <v>8083130.1099999994</v>
      </c>
    </row>
    <row r="57" spans="1:6" x14ac:dyDescent="0.2">
      <c r="A57" s="12" t="s">
        <v>100</v>
      </c>
      <c r="B57" s="7">
        <f>SUM(B47:B55)</f>
        <v>250227387.07999998</v>
      </c>
      <c r="C57" s="7">
        <f>SUM(C47:C55)</f>
        <v>248281615.82999998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439767172.23000002</v>
      </c>
      <c r="C59" s="7">
        <f>C44+C57</f>
        <v>369006612.51999998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364537384.81999999</v>
      </c>
      <c r="F60" s="9">
        <f>SUM(F61:F63)</f>
        <v>364537384.81999999</v>
      </c>
    </row>
    <row r="61" spans="1:6" x14ac:dyDescent="0.2">
      <c r="A61" s="13"/>
      <c r="B61" s="9"/>
      <c r="C61" s="9"/>
      <c r="D61" s="5" t="s">
        <v>104</v>
      </c>
      <c r="E61" s="9">
        <v>341678970.62</v>
      </c>
      <c r="F61" s="9">
        <v>341678970.62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71244270.960000008</v>
      </c>
      <c r="F65" s="9">
        <f>SUM(F66:F70)</f>
        <v>-3613902.41</v>
      </c>
    </row>
    <row r="66" spans="1:6" x14ac:dyDescent="0.2">
      <c r="A66" s="13"/>
      <c r="B66" s="9"/>
      <c r="C66" s="9"/>
      <c r="D66" s="5" t="s">
        <v>108</v>
      </c>
      <c r="E66" s="9">
        <v>74858173.370000005</v>
      </c>
      <c r="F66" s="9">
        <v>10322474.439999999</v>
      </c>
    </row>
    <row r="67" spans="1:6" x14ac:dyDescent="0.2">
      <c r="A67" s="13"/>
      <c r="B67" s="9"/>
      <c r="C67" s="9"/>
      <c r="D67" s="5" t="s">
        <v>109</v>
      </c>
      <c r="E67" s="9">
        <v>-3613902.41</v>
      </c>
      <c r="F67" s="9">
        <v>-13936376.85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435781655.77999997</v>
      </c>
      <c r="F76" s="7">
        <f>F60+F65+F72</f>
        <v>360923482.40999997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439767172.22999996</v>
      </c>
      <c r="F78" s="7">
        <f>F56+F76</f>
        <v>369006612.51999998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5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F1</vt:lpstr>
      <vt:lpstr>'F1'!Área_de_impresión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2020-10-15T21:42:59Z</cp:lastPrinted>
  <dcterms:created xsi:type="dcterms:W3CDTF">2017-01-11T17:17:46Z</dcterms:created>
  <dcterms:modified xsi:type="dcterms:W3CDTF">2020-10-15T21:45:09Z</dcterms:modified>
</cp:coreProperties>
</file>