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76" i="3" l="1"/>
  <c r="F44" i="3"/>
  <c r="F56" i="3" s="1"/>
  <c r="E44" i="3"/>
  <c r="E56" i="3" s="1"/>
  <c r="B44" i="3"/>
  <c r="B59" i="3" s="1"/>
  <c r="C44" i="3"/>
  <c r="C59" i="3" s="1"/>
  <c r="E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<sst xmlns="http://schemas.openxmlformats.org/spreadsheetml/2006/main" count="121" uniqueCount="120">
  <si>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</si>
  <si>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</si>
  <si>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</si>
  <si>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</si>
  <si>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</si>
  <si>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</si>
  <si>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</si>
  <si>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</si>
  <si>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</si>
  <si>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</si>
  <si>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</si>
  <si>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</si>
  <si>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</si>
  <si>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</si>
  <si>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</si>
  <si>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</si>
  <si>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</si>
  <si>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</si>
  <si>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</si>
  <si>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</si>
  <si>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</si>
  <si>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</si>
  <si>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</si>
  <si>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</si>
  <si>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</si>
  <si>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</si>
  <si>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</si>
  <si>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</si>
  <si>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</si>
  <si>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</si>
  <si>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</si>
  <si>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</si>
  <si>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</si>
  <si>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</si>
  <si>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</si>
  <si>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</si>
  <si>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</si>
  <si>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</si>
  <si>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</si>
  <si>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</si>
  <si>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</si>
  <si>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</si>
  <si>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</si>
  <si>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</si>
  <si>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</si>
  <si>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</si>
  <si>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</si>
  <si>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</si>
  <si>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</si>
  <si>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</si>
  <si>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</si>
  <si>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</si>
  <si>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</si>
  <si>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</si>
  <si>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</si>
  <si>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</si>
  <si>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</si>
  <si>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</si>
  <si>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</si>
  <si>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</si>
  <si>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</si>
  <si>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</si>
  <si>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</si>
  <si>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</si>
  <si>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</si>
  <si>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</si>
  <si>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</si>
  <si>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</si>
  <si>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</si>
  <si>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</si>
  <si>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</si>
  <si>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</si>
  <si>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</si>
  <si>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</si>
  <si>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</si>
  <si>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</si>
  <si>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</si>
  <si>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</si>
  <si>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</si>
  <si>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</si>
  <si>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</si>
  <si>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</si>
  <si>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</si>
  <si>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</si>
  <si>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</si>
  <si>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</si>
  <si>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</si>
  <si>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</si>
  <si>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</si>
  <si>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</si>
  <si>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</si>
  <si>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</si>
  <si>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</si>
  <si>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</si>
  <si>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</si>
  <si>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</si>
  <si>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</si>
  <si>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</si>
  <si>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</si>
  <si>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</si>
  <si>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</si>
  <si>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</si>
  <si>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</si>
  <si>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</si>
  <si>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</si>
  <si>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</si>
  <si>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</si>
  <si>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</si>
  <si>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</si>
  <si>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</si>
  <si>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</si>
  <si>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</si>
  <si>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</si>
  <si>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</si>
  <si>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</si>
  <si>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</si>
  <si>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</si>
  <si>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</si>
  <si>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</si>
  <si>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30 de Septiembre de 2021 y 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</si>
</sst>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47616</xdr:colOff>
      <xdr:row>88</xdr:row>
      <xdr:rowOff>95256</xdr:rowOff>
    </xdr:from>
    <xdr:to>
      <xdr:col>6</xdr:col>
      <xdr:colOff>15866</xdr:colOff>
      <xdr:row>94</xdr:row>
      <xdr:rowOff>47631</xdr:rowOff>
    </xdr:to>
    <xdr:sp macro="" textlink="">
      <xdr:nvSpPr>
        <xdr:cNvPr id="3" name="CuadroTexto 2"/>
        <xdr:cNvSpPr txBox="1"/>
      </xdr:nvSpPr>
      <xdr:spPr>
        <a:xfrm>
          <a:off x="47616" y="14295444"/>
          <a:ext cx="10668000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	José de Jesús Madrigal García</a:t>
          </a:r>
        </a:p>
        <a:p>
          <a:pPr algn="ctr"/>
          <a:r>
            <a:rPr lang="es-MX" sz="1100" baseline="0"/>
            <a:t>           Encargada de la Rector 	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66" zoomScale="120" zoomScaleNormal="120" workbookViewId="0">
      <selection activeCell="B84" sqref="B84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2021</v>
      </c>
      <c r="C2" s="2">
        <v>2020</v>
      </c>
      <c r="D2" s="1" t="s">
        <v>0</v>
      </c>
      <c r="E2" s="2">
        <v>2021</v>
      </c>
      <c r="F2" s="2">
        <v>2020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51262707.399999999</v>
      </c>
      <c r="C6" s="9">
        <f>SUM(C7:C13)</f>
        <v>40132825.909999996</v>
      </c>
      <c r="D6" s="5" t="s">
        <v>6</v>
      </c>
      <c r="E6" s="9">
        <f>SUM(E7:E15)</f>
        <v>218362.71999999974</v>
      </c>
      <c r="F6" s="9">
        <f>SUM(F7:F15)</f>
        <v>1052271.5300000003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43363606.43</v>
      </c>
      <c r="C8" s="9">
        <v>29397800.050000001</v>
      </c>
      <c r="D8" s="11" t="s">
        <v>10</v>
      </c>
      <c r="E8" s="9">
        <v>126482.27</v>
      </c>
      <c r="F8" s="9">
        <v>2423894.9500000002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7899100.9699999997</v>
      </c>
      <c r="C10" s="9">
        <v>10735025.859999999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4459791.26</v>
      </c>
      <c r="F13" s="9">
        <v>3079733.36</v>
      </c>
    </row>
    <row r="14" spans="1:6" x14ac:dyDescent="0.2">
      <c r="A14" s="3" t="s">
        <v>21</v>
      </c>
      <c r="B14" s="9">
        <f>SUM(B15:B21)</f>
        <v>92656822.560000002</v>
      </c>
      <c r="C14" s="9">
        <f>SUM(C15:C21)</f>
        <v>80775039.589999989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38872919.149999999</v>
      </c>
      <c r="C15" s="9">
        <v>32707297.199999999</v>
      </c>
      <c r="D15" s="11" t="s">
        <v>24</v>
      </c>
      <c r="E15" s="9">
        <v>-4367910.8099999996</v>
      </c>
      <c r="F15" s="9">
        <v>-4451356.78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49366525.409999996</v>
      </c>
      <c r="C17" s="9">
        <v>43687693.18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41137.06</v>
      </c>
      <c r="C19" s="9">
        <v>3808.27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12378875.65</v>
      </c>
      <c r="C22" s="9">
        <f>SUM(C23:C27)</f>
        <v>4265081.74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12378875.65</v>
      </c>
      <c r="C23" s="9">
        <v>4265081.74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>
        <v>0</v>
      </c>
      <c r="C24" s="9">
        <v>0</v>
      </c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156885042.46000001</v>
      </c>
      <c r="C44" s="7">
        <f>C6+C14+C22+C28+C34+C35+C38</f>
        <v>125759584.08999997</v>
      </c>
      <c r="D44" s="8" t="s">
        <v>80</v>
      </c>
      <c r="E44" s="7">
        <f>E6+E16+E20+E23+E24+E28+E35+E39</f>
        <v>1184575.0499999998</v>
      </c>
      <c r="F44" s="7">
        <f>F6+F16+F20+F23+F24+F28+F35+F39</f>
        <v>2018483.8600000003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273995179.95999998</v>
      </c>
      <c r="C49" s="9">
        <v>273995179.95999998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221267486.81999999</v>
      </c>
      <c r="C50" s="9">
        <v>221207544.97999999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-256371942.25</v>
      </c>
      <c r="C52" s="9">
        <v>-256371942.25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2184473.5499999998</v>
      </c>
      <c r="F56" s="7">
        <f>F54+F44</f>
        <v>3018382.3600000003</v>
      </c>
    </row>
    <row r="57" spans="1:6" x14ac:dyDescent="0.2">
      <c r="A57" s="12" t="s">
        <v>100</v>
      </c>
      <c r="B57" s="7">
        <f>SUM(B47:B55)</f>
        <v>244260426.40999994</v>
      </c>
      <c r="C57" s="7">
        <f>SUM(C47:C55)</f>
        <v>244200484.5699999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401145468.86999995</v>
      </c>
      <c r="C59" s="7">
        <f>C44+C57</f>
        <v>369960068.65999985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366725529.5</v>
      </c>
      <c r="F60" s="9">
        <f>SUM(F61:F63)</f>
        <v>366725529.5</v>
      </c>
    </row>
    <row r="61" spans="1:6" x14ac:dyDescent="0.2">
      <c r="A61" s="13"/>
      <c r="B61" s="9"/>
      <c r="C61" s="9"/>
      <c r="D61" s="5" t="s">
        <v>104</v>
      </c>
      <c r="E61" s="9">
        <v>343867115.30000001</v>
      </c>
      <c r="F61" s="9">
        <v>343867115.30000001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32235466.440000001</v>
      </c>
      <c r="F65" s="9">
        <f>SUM(F66:F70)</f>
        <v>216156.79999999981</v>
      </c>
    </row>
    <row r="66" spans="1:6" x14ac:dyDescent="0.2">
      <c r="A66" s="13"/>
      <c r="B66" s="9"/>
      <c r="C66" s="9"/>
      <c r="D66" s="5" t="s">
        <v>108</v>
      </c>
      <c r="E66" s="9">
        <v>32698530.350000001</v>
      </c>
      <c r="F66" s="9">
        <v>6343212.2800000003</v>
      </c>
    </row>
    <row r="67" spans="1:6" x14ac:dyDescent="0.2">
      <c r="A67" s="13"/>
      <c r="B67" s="9"/>
      <c r="C67" s="9"/>
      <c r="D67" s="5" t="s">
        <v>109</v>
      </c>
      <c r="E67" s="9">
        <v>-463063.91</v>
      </c>
      <c r="F67" s="9">
        <v>-6127055.4800000004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398960995.94</v>
      </c>
      <c r="F76" s="7">
        <f>F60+F65+F72</f>
        <v>366941686.30000001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401145469.49000001</v>
      </c>
      <c r="F78" s="7">
        <f>F56+F76</f>
        <v>369960068.66000003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2021-10-19T20:46:18Z</cp:lastPrinted>
  <dcterms:created xsi:type="dcterms:W3CDTF">2017-01-11T17:17:46Z</dcterms:created>
  <dcterms:modified xsi:type="dcterms:W3CDTF">2021-10-19T20:47:24Z</dcterms:modified>
</cp:coreProperties>
</file>