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B44" i="3"/>
  <c r="B59" i="3" s="1"/>
  <c r="C44" i="3"/>
  <c r="C59" i="3" s="1"/>
  <c r="E44" i="3"/>
  <c r="E56" i="3" s="1"/>
  <c r="E78" i="3" s="1"/>
  <c r="E76" i="3"/>
  <c r="F76" i="3"/>
  <c r="F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<sst xmlns="http://schemas.openxmlformats.org/spreadsheetml/2006/main" count="121" uniqueCount="120">
  <si>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</si>
  <si>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</si>
  <si>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</si>
  <si>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</si>
  <si>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</si>
  <si>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</si>
  <si>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</si>
  <si>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</si>
  <si>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</si>
  <si>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</si>
  <si>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</si>
  <si>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</si>
  <si>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</si>
  <si>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</si>
  <si>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</si>
  <si>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</si>
  <si>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</si>
  <si>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</si>
  <si>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</si>
  <si>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</si>
  <si>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</si>
  <si>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</si>
  <si>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</si>
  <si>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</si>
  <si>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</si>
  <si>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</si>
  <si>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</si>
  <si>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</si>
  <si>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</si>
  <si>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</si>
  <si>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</si>
  <si>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</si>
  <si>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</si>
  <si>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</si>
  <si>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</si>
  <si>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</si>
  <si>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</si>
  <si>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</si>
  <si>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</si>
  <si>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</si>
  <si>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</si>
  <si>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</si>
  <si>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</si>
  <si>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</si>
  <si>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</si>
  <si>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</si>
  <si>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</si>
  <si>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</si>
  <si>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</si>
  <si>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</si>
  <si>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</si>
  <si>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</si>
  <si>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</si>
  <si>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</si>
  <si>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</si>
  <si>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</si>
  <si>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</si>
  <si>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</si>
  <si>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</si>
  <si>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</si>
  <si>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</si>
  <si>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</si>
  <si>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</si>
  <si>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</si>
  <si>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</si>
  <si>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</si>
  <si>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</si>
  <si>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</si>
  <si>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</si>
  <si>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</si>
  <si>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</si>
  <si>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</si>
  <si>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</si>
  <si>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</si>
  <si>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</si>
  <si>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</si>
  <si>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</si>
  <si>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</si>
  <si>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</si>
  <si>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</si>
  <si>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</si>
  <si>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</si>
  <si>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</si>
  <si>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</si>
  <si>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</si>
  <si>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</si>
  <si>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</si>
  <si>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</si>
  <si>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</si>
  <si>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</si>
  <si>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</si>
  <si>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</si>
  <si>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</si>
  <si>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</si>
  <si>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</si>
  <si>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</si>
  <si>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</si>
  <si>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</si>
  <si>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</si>
  <si>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</si>
  <si>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</si>
  <si>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</si>
  <si>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</si>
  <si>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</si>
  <si>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</si>
  <si>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</si>
  <si>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</si>
  <si>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</si>
  <si>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</si>
  <si>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</si>
  <si>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</si>
  <si>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</si>
  <si>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</si>
  <si>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</si>
  <si>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</si>
  <si>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</si>
  <si>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</si>
  <si>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</si>
  <si>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</si>
  <si>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Septiembre de 2023 y 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</si>
</sst>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activeCell="B2" sqref="B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2023</v>
      </c>
      <c r="C2" s="2">
        <v>2022</v>
      </c>
      <c r="D2" s="1" t="s">
        <v>0</v>
      </c>
      <c r="E2" s="2">
        <v>2023</v>
      </c>
      <c r="F2" s="2">
        <v>2022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78026054.200000003</v>
      </c>
      <c r="C6" s="9">
        <f>SUM(C7:C13)</f>
        <v>23217614.919999998</v>
      </c>
      <c r="D6" s="5" t="s">
        <v>6</v>
      </c>
      <c r="E6" s="9">
        <f>SUM(E7:E15)</f>
        <v>15791512.260000002</v>
      </c>
      <c r="F6" s="9">
        <f>SUM(F7:F15)</f>
        <v>21802207.43</v>
      </c>
    </row>
    <row r="7" spans="1:6" x14ac:dyDescent="0.2">
      <c r="A7" s="10" t="s">
        <v>7</v>
      </c>
      <c r="B7" s="9">
        <v>0</v>
      </c>
      <c r="C7" s="9">
        <v>0</v>
      </c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76634716.760000005</v>
      </c>
      <c r="C8" s="9">
        <v>21943483.879999999</v>
      </c>
      <c r="D8" s="11" t="s">
        <v>10</v>
      </c>
      <c r="E8" s="9">
        <v>176223.51</v>
      </c>
      <c r="F8" s="9">
        <v>7686428.0300000003</v>
      </c>
    </row>
    <row r="9" spans="1:6" x14ac:dyDescent="0.2">
      <c r="A9" s="10" t="s">
        <v>11</v>
      </c>
      <c r="B9" s="9"/>
      <c r="C9" s="9"/>
      <c r="D9" s="11" t="s">
        <v>12</v>
      </c>
      <c r="E9" s="9">
        <v>0</v>
      </c>
      <c r="F9" s="9">
        <v>0</v>
      </c>
    </row>
    <row r="10" spans="1:6" x14ac:dyDescent="0.2">
      <c r="A10" s="10" t="s">
        <v>13</v>
      </c>
      <c r="B10" s="9">
        <v>1391337.44</v>
      </c>
      <c r="C10" s="9">
        <v>1274131.04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3353530.79</v>
      </c>
      <c r="F13" s="9">
        <v>1858632.37</v>
      </c>
    </row>
    <row r="14" spans="1:6" x14ac:dyDescent="0.2">
      <c r="A14" s="3" t="s">
        <v>21</v>
      </c>
      <c r="B14" s="9">
        <f>SUM(B15:B21)</f>
        <v>64849948.609999992</v>
      </c>
      <c r="C14" s="9">
        <f>SUM(C15:C21)</f>
        <v>72350664.950000003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21676160.030000001</v>
      </c>
      <c r="C15" s="9">
        <v>36492178.369999997</v>
      </c>
      <c r="D15" s="11" t="s">
        <v>24</v>
      </c>
      <c r="E15" s="9">
        <v>12261757.960000001</v>
      </c>
      <c r="F15" s="9">
        <v>12257147.029999999</v>
      </c>
    </row>
    <row r="16" spans="1:6" x14ac:dyDescent="0.2">
      <c r="A16" s="10" t="s">
        <v>25</v>
      </c>
      <c r="B16" s="9">
        <v>4373424.95</v>
      </c>
      <c r="C16" s="9">
        <v>4494424.96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38705622.979999997</v>
      </c>
      <c r="C17" s="9">
        <v>31361500.620000001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92179.65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2561</v>
      </c>
      <c r="C21" s="9">
        <v>2561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4363066.93</v>
      </c>
      <c r="C22" s="9">
        <f>SUM(C23:C27)</f>
        <v>4512603.17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4363066.93</v>
      </c>
      <c r="C23" s="9">
        <v>4512603.17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865.89</v>
      </c>
      <c r="C28" s="9">
        <f>SUM(C29:C33)</f>
        <v>865.89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0</v>
      </c>
      <c r="C33" s="9">
        <v>0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147586784.35999998</v>
      </c>
      <c r="C44" s="7">
        <f>C6+C14+C22+C28+C34+C35+C38</f>
        <v>100428597.66</v>
      </c>
      <c r="D44" s="8" t="s">
        <v>80</v>
      </c>
      <c r="E44" s="7">
        <f>E6+E16+E20+E23+E24+E28+E35+E39</f>
        <v>16757724.590000002</v>
      </c>
      <c r="F44" s="7">
        <f>F6+F16+F20+F23+F24+F28+F35+F39</f>
        <v>22768419.759999998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274021675.68000001</v>
      </c>
      <c r="C49" s="9">
        <v>274021675.68000001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196946171.05000001</v>
      </c>
      <c r="C50" s="9">
        <v>195406814.19999999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-236147622.12</v>
      </c>
      <c r="C52" s="9">
        <v>-236147622.12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17757623.090000004</v>
      </c>
      <c r="F56" s="7">
        <f>F54+F44</f>
        <v>23768318.259999998</v>
      </c>
    </row>
    <row r="57" spans="1:6" x14ac:dyDescent="0.2">
      <c r="A57" s="12" t="s">
        <v>100</v>
      </c>
      <c r="B57" s="7">
        <f>SUM(B47:B55)</f>
        <v>240189926.48999998</v>
      </c>
      <c r="C57" s="7">
        <f>SUM(C47:C55)</f>
        <v>238650569.63999996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387776710.84999996</v>
      </c>
      <c r="C59" s="7">
        <f>C44+C57</f>
        <v>339079167.29999995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367621879.57999998</v>
      </c>
      <c r="F60" s="9">
        <f>SUM(F61:F63)</f>
        <v>342225127.38999999</v>
      </c>
    </row>
    <row r="61" spans="1:6" x14ac:dyDescent="0.2">
      <c r="A61" s="13"/>
      <c r="B61" s="9"/>
      <c r="C61" s="9"/>
      <c r="D61" s="5" t="s">
        <v>104</v>
      </c>
      <c r="E61" s="9">
        <v>344763465.38</v>
      </c>
      <c r="F61" s="9">
        <v>319366713.19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2397272.8000000007</v>
      </c>
      <c r="F65" s="9">
        <f>SUM(F66:F70)</f>
        <v>-26914278.350000001</v>
      </c>
    </row>
    <row r="66" spans="1:6" x14ac:dyDescent="0.2">
      <c r="A66" s="13"/>
      <c r="B66" s="9"/>
      <c r="C66" s="9"/>
      <c r="D66" s="5" t="s">
        <v>108</v>
      </c>
      <c r="E66" s="9">
        <v>31880795.07</v>
      </c>
      <c r="F66" s="9">
        <v>9427465.0399999991</v>
      </c>
    </row>
    <row r="67" spans="1:6" x14ac:dyDescent="0.2">
      <c r="A67" s="13"/>
      <c r="B67" s="9"/>
      <c r="C67" s="9"/>
      <c r="D67" s="5" t="s">
        <v>109</v>
      </c>
      <c r="E67" s="9">
        <v>-29483522.27</v>
      </c>
      <c r="F67" s="9">
        <v>-36341743.390000001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370019152.38</v>
      </c>
      <c r="F76" s="7">
        <f>F60+F65+F72</f>
        <v>315310849.03999996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387776775.47000003</v>
      </c>
      <c r="F78" s="7">
        <f>F56+F76</f>
        <v>339079167.29999995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2017-01-11T17:17:46Z</dcterms:created>
  <dcterms:modified xsi:type="dcterms:W3CDTF">2023-10-19T17:15:40Z</dcterms:modified>
</cp:coreProperties>
</file>