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D35" i="1"/>
  <c r="I31" i="1"/>
  <c r="I30" i="1" s="1"/>
  <c r="F30" i="1"/>
  <c r="E35" i="1"/>
  <c r="G35" i="1"/>
  <c r="F18" i="1"/>
  <c r="F6" i="1"/>
  <c r="I9" i="1"/>
  <c r="I25" i="1"/>
  <c r="I22" i="1"/>
  <c r="F25" i="1"/>
  <c r="F9" i="1"/>
  <c r="F22" i="1"/>
  <c r="I19" i="1"/>
  <c r="I18" i="1" s="1"/>
  <c r="I6" i="1"/>
  <c r="F35" i="1" l="1"/>
  <c r="I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<sst xmlns="http://schemas.openxmlformats.org/spreadsheetml/2006/main" count="66" uniqueCount="66">
  <si>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</si>
  <si>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</si>
  <si>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</si>
  <si>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</si>
  <si>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</si>
  <si>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</si>
  <si>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</si>
  <si>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</si>
  <si>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</si>
  <si>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</si>
  <si>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</si>
  <si>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</si>
  <si>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</si>
  <si>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</si>
  <si>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</si>
  <si>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</si>
  <si>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</si>
  <si>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</si>
  <si>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</si>
  <si>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</si>
  <si>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</si>
  <si>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</si>
  <si>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</si>
  <si>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</si>
  <si>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</si>
  <si>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</si>
  <si>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</si>
  <si>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</si>
  <si>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</si>
  <si>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</si>
  <si>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</si>
  <si>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</si>
  <si>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</si>
  <si>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</si>
  <si>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</si>
  <si>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</si>
  <si>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</si>
  <si>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</si>
  <si>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</si>
  <si>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</si>
  <si>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</si>
  <si>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</si>
  <si>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</si>
  <si>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</si>
  <si>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</si>
  <si>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</si>
  <si>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</si>
  <si>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</si>
  <si>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</si>
  <si>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</si>
  <si>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</si>
  <si>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</si>
  <si>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</si>
  <si>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</si>
  <si>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</si>
  <si>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</si>
  <si>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</si>
  <si>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</si>
  <si>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</si>
  <si>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</si>
  <si>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</si>
  <si>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</si>
  <si>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</si>
  <si>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</si>
  <si>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</si>
  <si>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UNIVERSIDAD TECNOLOGICA DE LEON
Gasto por Categoría Programática
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</si>
</sst>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42</xdr:row>
      <xdr:rowOff>0</xdr:rowOff>
    </xdr:from>
    <xdr:to>
      <xdr:col>9</xdr:col>
      <xdr:colOff>47625</xdr:colOff>
      <xdr:row>46</xdr:row>
      <xdr:rowOff>95250</xdr:rowOff>
    </xdr:to>
    <xdr:sp macro="" textlink="">
      <xdr:nvSpPr>
        <xdr:cNvPr id="2" name="CuadroTexto 1"/>
        <xdr:cNvSpPr txBox="1"/>
      </xdr:nvSpPr>
      <xdr:spPr>
        <a:xfrm>
          <a:off x="85725" y="6734175"/>
          <a:ext cx="1070610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 la Rectoría			Director de Administración y Finanzas</a:t>
          </a:r>
          <a:endParaRPr lang="es-MX" sz="1100"/>
        </a:p>
      </xdr:txBody>
    </xdr:sp>
    <xdr:clientData/>
  </xdr:twoCellAnchor>
  <xdr:twoCellAnchor>
    <xdr:from>
      <xdr:col>2</xdr:col>
      <xdr:colOff>2162175</xdr:colOff>
      <xdr:row>43</xdr:row>
      <xdr:rowOff>38100</xdr:rowOff>
    </xdr:from>
    <xdr:to>
      <xdr:col>3</xdr:col>
      <xdr:colOff>314325</xdr:colOff>
      <xdr:row>43</xdr:row>
      <xdr:rowOff>38101</xdr:rowOff>
    </xdr:to>
    <xdr:cxnSp macro="">
      <xdr:nvCxnSpPr>
        <xdr:cNvPr id="4" name="Conector recto 3"/>
        <xdr:cNvCxnSpPr/>
      </xdr:nvCxnSpPr>
      <xdr:spPr>
        <a:xfrm flipV="1">
          <a:off x="2257425" y="6915150"/>
          <a:ext cx="23145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383667</xdr:colOff>
      <xdr:row>43</xdr:row>
      <xdr:rowOff>38100</xdr:rowOff>
    </xdr:from>
    <xdr:to>
      <xdr:col>7</xdr:col>
      <xdr:colOff>123825</xdr:colOff>
      <xdr:row>43</xdr:row>
      <xdr:rowOff>38101</xdr:rowOff>
    </xdr:to>
    <xdr:cxnSp macro="">
      <xdr:nvCxnSpPr>
        <xdr:cNvPr id="5" name="Conector recto 4"/>
        <xdr:cNvCxnSpPr/>
      </xdr:nvCxnSpPr>
      <xdr:spPr>
        <a:xfrm flipV="1">
          <a:off x="5689092" y="6915150"/>
          <a:ext cx="30834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topLeftCell="A16" zoomScaleNormal="100" zoomScaleSheetLayoutView="90" workbookViewId="0">
      <selection activeCell="E52" sqref="E52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334132.45</v>
      </c>
      <c r="E6" s="16">
        <f>SUM(E7:E8)</f>
        <v>174554.67</v>
      </c>
      <c r="F6" s="16">
        <f t="shared" ref="F6:I6" si="0">SUM(F7:F8)</f>
        <v>508687.12</v>
      </c>
      <c r="G6" s="16">
        <f t="shared" si="0"/>
        <v>90066.17</v>
      </c>
      <c r="H6" s="16">
        <f t="shared" si="0"/>
        <v>90066.17</v>
      </c>
      <c r="I6" s="16">
        <f t="shared" si="0"/>
        <v>418620.95</v>
      </c>
    </row>
    <row r="7" spans="1:9" x14ac:dyDescent="0.2">
      <c r="A7" s="15" t="s">
        <v>41</v>
      </c>
      <c r="B7" s="6"/>
      <c r="C7" s="3" t="s">
        <v>1</v>
      </c>
      <c r="D7" s="17">
        <v>334132.45</v>
      </c>
      <c r="E7" s="17">
        <v>174554.67</v>
      </c>
      <c r="F7" s="17">
        <f>D7+E7</f>
        <v>508687.12</v>
      </c>
      <c r="G7" s="17">
        <v>90066.17</v>
      </c>
      <c r="H7" s="17">
        <v>90066.17</v>
      </c>
      <c r="I7" s="17">
        <f>F7-G7</f>
        <v>418620.95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150295926.22</v>
      </c>
      <c r="E9" s="16">
        <f>SUM(E10:E17)</f>
        <v>100425983.20999999</v>
      </c>
      <c r="F9" s="16">
        <f t="shared" ref="F9:I9" si="1">SUM(F10:F17)</f>
        <v>250721909.43000001</v>
      </c>
      <c r="G9" s="16">
        <f t="shared" si="1"/>
        <v>68214426.379999995</v>
      </c>
      <c r="H9" s="16">
        <f t="shared" si="1"/>
        <v>68198616.379999995</v>
      </c>
      <c r="I9" s="16">
        <f t="shared" si="1"/>
        <v>182507483.05000001</v>
      </c>
    </row>
    <row r="10" spans="1:9" x14ac:dyDescent="0.2">
      <c r="A10" s="15" t="s">
        <v>43</v>
      </c>
      <c r="B10" s="6"/>
      <c r="C10" s="3" t="s">
        <v>4</v>
      </c>
      <c r="D10" s="17">
        <v>90195578.969999999</v>
      </c>
      <c r="E10" s="17">
        <v>78587269.939999998</v>
      </c>
      <c r="F10" s="17">
        <f t="shared" ref="F10:F17" si="2">D10+E10</f>
        <v>168782848.91</v>
      </c>
      <c r="G10" s="17">
        <v>45694528.140000001</v>
      </c>
      <c r="H10" s="17">
        <v>45694528.140000001</v>
      </c>
      <c r="I10" s="17">
        <f t="shared" ref="I10:I17" si="3">F10-G10</f>
        <v>123088320.77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60100347.25</v>
      </c>
      <c r="E12" s="17">
        <v>21838713.27</v>
      </c>
      <c r="F12" s="17">
        <f t="shared" si="2"/>
        <v>81939060.519999996</v>
      </c>
      <c r="G12" s="17">
        <v>22519898.239999998</v>
      </c>
      <c r="H12" s="17">
        <v>22504088.239999998</v>
      </c>
      <c r="I12" s="17">
        <f t="shared" si="3"/>
        <v>59419162.280000001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1840941.86</v>
      </c>
      <c r="E18" s="16">
        <f>SUM(E19:E21)</f>
        <v>1604008.81</v>
      </c>
      <c r="F18" s="16">
        <f t="shared" ref="F18:I18" si="4">SUM(F19:F21)</f>
        <v>3444950.67</v>
      </c>
      <c r="G18" s="16">
        <f t="shared" si="4"/>
        <v>741898.22</v>
      </c>
      <c r="H18" s="16">
        <f t="shared" si="4"/>
        <v>741898.22</v>
      </c>
      <c r="I18" s="16">
        <f t="shared" si="4"/>
        <v>2703052.45</v>
      </c>
    </row>
    <row r="19" spans="1:9" x14ac:dyDescent="0.2">
      <c r="A19" s="15" t="s">
        <v>51</v>
      </c>
      <c r="B19" s="6"/>
      <c r="C19" s="3" t="s">
        <v>13</v>
      </c>
      <c r="D19" s="17">
        <v>1840941.86</v>
      </c>
      <c r="E19" s="17">
        <v>1604008.81</v>
      </c>
      <c r="F19" s="17">
        <f t="shared" ref="F19:F21" si="5">D19+E19</f>
        <v>3444950.67</v>
      </c>
      <c r="G19" s="17">
        <v>741898.22</v>
      </c>
      <c r="H19" s="17">
        <v>741898.22</v>
      </c>
      <c r="I19" s="17">
        <f t="shared" ref="I19:I21" si="6">F19-G19</f>
        <v>2703052.45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152471000.53</v>
      </c>
      <c r="E35" s="18">
        <f t="shared" ref="E35:I35" si="16">SUM(E6+E9+E18+E22+E25+E30+E32+E33+E34)</f>
        <v>102204546.69</v>
      </c>
      <c r="F35" s="18">
        <f t="shared" si="16"/>
        <v>254675547.22</v>
      </c>
      <c r="G35" s="18">
        <f t="shared" si="16"/>
        <v>69046390.769999996</v>
      </c>
      <c r="H35" s="18">
        <f t="shared" si="16"/>
        <v>69030580.769999996</v>
      </c>
      <c r="I35" s="18">
        <f t="shared" si="16"/>
        <v>185629156.44999999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2020-07-23T18:34:28Z</cp:lastPrinted>
  <dcterms:created xsi:type="dcterms:W3CDTF">2012-12-11T21:13:37Z</dcterms:created>
  <dcterms:modified xsi:type="dcterms:W3CDTF">2020-07-23T18:35:02Z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