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L30" i="1"/>
  <c r="K30" i="1"/>
  <c r="J30" i="1"/>
  <c r="I30" i="1"/>
  <c r="H30" i="1"/>
  <c r="G30" i="1"/>
  <c r="F30" i="1"/>
  <c r="E30" i="1"/>
  <c r="G29" i="1"/>
  <c r="G28" i="1" s="1"/>
  <c r="L28" i="1" s="1"/>
  <c r="K28" i="1"/>
  <c r="J28" i="1"/>
  <c r="I28" i="1"/>
  <c r="H28" i="1"/>
  <c r="F28" i="1"/>
  <c r="E28" i="1"/>
  <c r="L27" i="1"/>
  <c r="G27" i="1"/>
  <c r="G26" i="1"/>
  <c r="L26" i="1" s="1"/>
  <c r="L25" i="1"/>
  <c r="G25" i="1"/>
  <c r="K24" i="1"/>
  <c r="H24" i="1"/>
  <c r="G24" i="1"/>
  <c r="L24" i="1" s="1"/>
  <c r="F24" i="1"/>
  <c r="E24" i="1"/>
  <c r="L23" i="1"/>
  <c r="G23" i="1"/>
  <c r="G22" i="1"/>
  <c r="L22" i="1" s="1"/>
  <c r="L21" i="1"/>
  <c r="G21" i="1"/>
  <c r="G20" i="1"/>
  <c r="L20" i="1" s="1"/>
  <c r="L19" i="1"/>
  <c r="G19" i="1"/>
  <c r="G18" i="1"/>
  <c r="L18" i="1" s="1"/>
  <c r="L17" i="1"/>
  <c r="G17" i="1"/>
  <c r="G16" i="1"/>
  <c r="L16" i="1" s="1"/>
  <c r="K15" i="1"/>
  <c r="K40" i="1" s="1"/>
  <c r="J15" i="1"/>
  <c r="J40" i="1" s="1"/>
  <c r="I15" i="1"/>
  <c r="I40" i="1" s="1"/>
  <c r="H15" i="1"/>
  <c r="H40" i="1" s="1"/>
  <c r="F15" i="1"/>
  <c r="F40" i="1" s="1"/>
  <c r="E15" i="1"/>
  <c r="G15" i="1" s="1"/>
  <c r="L11" i="1"/>
  <c r="G10" i="1"/>
  <c r="L10" i="1" s="1"/>
  <c r="G40" i="1" l="1"/>
  <c r="L15" i="1"/>
  <c r="L40" i="1" s="1"/>
  <c r="E40" i="1"/>
  <c r="L29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<sst xmlns="http://schemas.openxmlformats.org/spreadsheetml/2006/main" count="54" uniqueCount="54">
  <si>
    <t>GASTO POR CATEGORIA PROGRAMÁTICA</t>
  </si>
  <si>
    <t>Ente Público:</t>
  </si>
  <si>
    <t>UNIVERSIDAD TECNOLOGICA DE LEON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</si>
  <si>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</si>
  <si>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</si>
  <si>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</si>
  <si>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</si>
  <si>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</si>
  <si>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</si>
  <si>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</si>
  <si>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</si>
  <si>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</si>
  <si>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</si>
  <si>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</si>
  <si>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</si>
  <si>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PRESUPUESTO DE EGRESOS</t>
  </si>
  <si>
    <t>Programas</t>
  </si>
  <si>
    <t>DESARROLLO SOCIAL</t>
  </si>
  <si>
    <t>EDUCACIÓN</t>
  </si>
  <si>
    <t>EDICACIÓN SUPERIOR</t>
  </si>
  <si>
    <t>UTL</t>
  </si>
  <si>
    <t>G0101</t>
  </si>
  <si>
    <t>GESTION</t>
  </si>
  <si>
    <t>G0102</t>
  </si>
  <si>
    <t>MANDO</t>
  </si>
  <si>
    <t>P0439</t>
  </si>
  <si>
    <t>ADMINISTRACIÓN  E IMPARTICIÓN DE LOS SERVICIOS EDUCATIVOS EXISTENTES</t>
  </si>
  <si>
    <t>P0440</t>
  </si>
  <si>
    <t>APLICACIÓN DE PLANES DE TRABAJO DE ATENCIÓN A LA DESERCIÓN Y REPROBACIÓN</t>
  </si>
  <si>
    <t>P0441</t>
  </si>
  <si>
    <t>APOYOS PARA LA PROFESIONALIZACIÓN</t>
  </si>
  <si>
    <t>P0442</t>
  </si>
  <si>
    <t>CAPACITACIÓN Y CERTIFICACIÓN DE COMPETENCIAS OCUPACIONALES</t>
  </si>
  <si>
    <t>P0443</t>
  </si>
  <si>
    <t>CURSOS Y EVENTOS DE FORTALECIMIENTO A LA FORMACIÓN INTEGRAL</t>
  </si>
  <si>
    <t>P0445</t>
  </si>
  <si>
    <t>GESTIÓN DE CERTIFICACIÓN DE PROCESOS</t>
  </si>
  <si>
    <t>P0446</t>
  </si>
  <si>
    <t>MANTENIMIENTO DE LA INFRAESTRUCTURA</t>
  </si>
  <si>
    <t>P0447</t>
  </si>
  <si>
    <t>OPERACIÓN DE OTORGAMIENTO DE BECAS Y APOYOS</t>
  </si>
  <si>
    <t>P0448</t>
  </si>
  <si>
    <t>OPERACIÓN DE SERVICIOS DE VINCULACIÓN CON EL ENTORNO</t>
  </si>
  <si>
    <t>P0450</t>
  </si>
  <si>
    <t>REALIZACIÓN DE FOROS DE EMPRENDURISMO Y EXPERIENCIAS EXITOSAS REALIZADOS</t>
  </si>
  <si>
    <t>Q0592</t>
  </si>
  <si>
    <t>INFRAESTRUCTURA UTL CAMPUS LEÓN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</si>
  <si>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</si>
  <si>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</si>
  <si>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</si>
  <si>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</si>
  <si>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</si>
  <si>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</si>
  <si>
    <t>Del 1 de Enero al 31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</si>
</sst>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center"/>
    </xf>
    <xf numFmtId="43" fontId="3" fillId="3" borderId="7" xfId="1" applyFont="1" applyFill="1" applyBorder="1" applyAlignment="1">
      <alignment horizontal="right" vertical="center" wrapText="1"/>
    </xf>
    <xf numFmtId="43" fontId="3" fillId="3" borderId="10" xfId="1" applyFont="1" applyFill="1" applyBorder="1" applyAlignment="1">
      <alignment horizontal="right" vertical="center" wrapText="1"/>
    </xf>
    <xf numFmtId="164" fontId="3" fillId="3" borderId="10" xfId="1" applyNumberFormat="1" applyFont="1" applyFill="1" applyBorder="1" applyAlignment="1">
      <alignment horizontal="right" vertical="center" wrapText="1"/>
    </xf>
    <xf numFmtId="4" fontId="3" fillId="3" borderId="7" xfId="1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/>
    </xf>
    <xf numFmtId="4" fontId="5" fillId="3" borderId="7" xfId="1" applyNumberFormat="1" applyFont="1" applyFill="1" applyBorder="1" applyAlignment="1">
      <alignment horizontal="right" vertical="center" wrapText="1"/>
    </xf>
    <xf numFmtId="43" fontId="5" fillId="3" borderId="10" xfId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justify" vertical="center"/>
    </xf>
    <xf numFmtId="43" fontId="3" fillId="3" borderId="10" xfId="1" applyFont="1" applyFill="1" applyBorder="1" applyAlignment="1">
      <alignment horizontal="right" vertical="top" wrapText="1"/>
    </xf>
    <xf numFmtId="164" fontId="3" fillId="3" borderId="10" xfId="1" applyNumberFormat="1" applyFont="1" applyFill="1" applyBorder="1" applyAlignment="1">
      <alignment horizontal="right" vertical="top" wrapText="1"/>
    </xf>
    <xf numFmtId="0" fontId="3" fillId="3" borderId="10" xfId="0" applyFont="1" applyFill="1" applyBorder="1" applyAlignment="1">
      <alignment horizontal="right" vertical="center" wrapText="1"/>
    </xf>
    <xf numFmtId="43" fontId="5" fillId="3" borderId="7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164" fontId="3" fillId="3" borderId="7" xfId="1" applyNumberFormat="1" applyFont="1" applyFill="1" applyBorder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0" borderId="0" xfId="0" applyFont="1"/>
    <xf numFmtId="4" fontId="3" fillId="3" borderId="7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4" fontId="3" fillId="3" borderId="10" xfId="1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47"/>
  <sheetViews>
    <sheetView showGridLines="0" tabSelected="1" zoomScale="85" zoomScaleNormal="85" workbookViewId="0">
      <selection activeCell="D21" sqref="D21"/>
    </sheetView>
  </sheetViews>
  <sheetFormatPr baseColWidth="10" defaultColWidth="11.42578125" defaultRowHeight="12.75" x14ac:dyDescent="0.2"/>
  <cols>
    <col min="1" max="1" width="2.140625" style="1" customWidth="1"/>
    <col min="2" max="2" width="3.7109375" style="28" customWidth="1"/>
    <col min="3" max="3" width="7.140625" style="28" bestFit="1" customWidth="1"/>
    <col min="4" max="4" width="65.7109375" style="28" customWidth="1"/>
    <col min="5" max="5" width="14.85546875" style="28" bestFit="1" customWidth="1"/>
    <col min="6" max="6" width="14.28515625" style="28" customWidth="1"/>
    <col min="7" max="7" width="14.85546875" style="28" bestFit="1" customWidth="1"/>
    <col min="8" max="10" width="12.7109375" style="28" customWidth="1"/>
    <col min="11" max="11" width="15.85546875" style="28" customWidth="1"/>
    <col min="12" max="12" width="15.140625" style="28" customWidth="1"/>
    <col min="13" max="13" width="3.140625" style="1" customWidth="1"/>
    <col min="14" max="14" width="13.28515625" style="28" bestFit="1" customWidth="1"/>
    <col min="15" max="16384" width="11.42578125" style="28"/>
  </cols>
  <sheetData>
    <row r="1" spans="2:12" ht="6" customHeight="1" x14ac:dyDescent="0.2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ht="13.5" customHeight="1" x14ac:dyDescent="0.2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2" ht="20.25" customHeight="1" x14ac:dyDescent="0.2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2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1" customFormat="1" ht="24" customHeight="1" x14ac:dyDescent="0.2">
      <c r="D5" s="3" t="s">
        <v>1</v>
      </c>
      <c r="E5" s="4" t="s">
        <v>2</v>
      </c>
      <c r="F5" s="4"/>
      <c r="G5" s="5"/>
      <c r="H5" s="5"/>
      <c r="I5" s="6"/>
      <c r="J5" s="6"/>
      <c r="K5" s="7"/>
      <c r="L5" s="2"/>
    </row>
    <row r="6" spans="2:12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56" t="s">
        <v>3</v>
      </c>
      <c r="C7" s="57"/>
      <c r="D7" s="58"/>
      <c r="E7" s="65" t="s">
        <v>4</v>
      </c>
      <c r="F7" s="65"/>
      <c r="G7" s="65"/>
      <c r="H7" s="65"/>
      <c r="I7" s="65"/>
      <c r="J7" s="65"/>
      <c r="K7" s="65"/>
      <c r="L7" s="65" t="s">
        <v>5</v>
      </c>
    </row>
    <row r="8" spans="2:12" ht="25.5" x14ac:dyDescent="0.2">
      <c r="B8" s="59"/>
      <c r="C8" s="60"/>
      <c r="D8" s="61"/>
      <c r="E8" s="8" t="s">
        <v>6</v>
      </c>
      <c r="F8" s="8" t="s">
        <v>7</v>
      </c>
      <c r="G8" s="8" t="s">
        <v>8</v>
      </c>
      <c r="H8" s="8" t="s">
        <v>9</v>
      </c>
      <c r="I8" s="8" t="s">
        <v>10</v>
      </c>
      <c r="J8" s="8" t="s">
        <v>11</v>
      </c>
      <c r="K8" s="8" t="s">
        <v>12</v>
      </c>
      <c r="L8" s="65"/>
    </row>
    <row r="9" spans="2:12" ht="15.75" customHeight="1" x14ac:dyDescent="0.2">
      <c r="B9" s="62"/>
      <c r="C9" s="63"/>
      <c r="D9" s="64"/>
      <c r="E9" s="8">
        <v>1</v>
      </c>
      <c r="F9" s="8">
        <v>2</v>
      </c>
      <c r="G9" s="8" t="s">
        <v>13</v>
      </c>
      <c r="H9" s="8">
        <v>4</v>
      </c>
      <c r="I9" s="8">
        <v>5</v>
      </c>
      <c r="J9" s="8">
        <v>6</v>
      </c>
      <c r="K9" s="8">
        <v>7</v>
      </c>
      <c r="L9" s="8" t="s">
        <v>14</v>
      </c>
    </row>
    <row r="10" spans="2:12" ht="15" customHeight="1" x14ac:dyDescent="0.2">
      <c r="B10" s="9"/>
      <c r="C10" s="10">
        <v>900001</v>
      </c>
      <c r="D10" s="11" t="s">
        <v>15</v>
      </c>
      <c r="E10" s="12">
        <v>120707460.06000002</v>
      </c>
      <c r="F10" s="13">
        <v>95528659.25999999</v>
      </c>
      <c r="G10" s="13">
        <f>+E10+F10</f>
        <v>216236119.31999999</v>
      </c>
      <c r="H10" s="14">
        <v>3877285.4</v>
      </c>
      <c r="I10" s="14">
        <v>0</v>
      </c>
      <c r="J10" s="15">
        <v>0</v>
      </c>
      <c r="K10" s="13">
        <v>48178312.460000001</v>
      </c>
      <c r="L10" s="13">
        <f>+G10-I10</f>
        <v>216236119.31999999</v>
      </c>
    </row>
    <row r="11" spans="2:12" ht="12.75" customHeight="1" x14ac:dyDescent="0.2">
      <c r="B11" s="16"/>
      <c r="C11" s="10">
        <v>900002</v>
      </c>
      <c r="D11" s="11" t="s">
        <v>16</v>
      </c>
      <c r="E11" s="17">
        <v>120707460.06000002</v>
      </c>
      <c r="F11" s="17">
        <v>95528659.25999999</v>
      </c>
      <c r="G11" s="17">
        <v>216236119.31999999</v>
      </c>
      <c r="H11" s="17">
        <v>3877285.4</v>
      </c>
      <c r="I11" s="17">
        <v>0</v>
      </c>
      <c r="J11" s="15">
        <v>0</v>
      </c>
      <c r="K11" s="17">
        <v>48178312.460000001</v>
      </c>
      <c r="L11" s="18">
        <f>+G11-I11</f>
        <v>216236119.31999999</v>
      </c>
    </row>
    <row r="12" spans="2:12" x14ac:dyDescent="0.2">
      <c r="B12" s="16"/>
      <c r="C12" s="10">
        <v>900003</v>
      </c>
      <c r="D12" s="19" t="s">
        <v>17</v>
      </c>
      <c r="E12" s="20"/>
      <c r="F12" s="20"/>
      <c r="G12" s="20"/>
      <c r="H12" s="20"/>
      <c r="I12" s="21"/>
      <c r="J12" s="20"/>
      <c r="K12" s="20"/>
      <c r="L12" s="20"/>
    </row>
    <row r="13" spans="2:12" x14ac:dyDescent="0.2">
      <c r="B13" s="16"/>
      <c r="C13" s="10"/>
      <c r="D13" s="19" t="s">
        <v>18</v>
      </c>
      <c r="E13" s="12"/>
      <c r="F13" s="13"/>
      <c r="G13" s="13"/>
      <c r="H13" s="22"/>
      <c r="I13" s="14"/>
      <c r="J13" s="22"/>
      <c r="K13" s="13"/>
      <c r="L13" s="13"/>
    </row>
    <row r="14" spans="2:12" ht="12.75" customHeight="1" x14ac:dyDescent="0.2">
      <c r="B14" s="16"/>
      <c r="C14" s="10"/>
      <c r="D14" s="11" t="s">
        <v>19</v>
      </c>
      <c r="E14" s="23"/>
      <c r="F14" s="23"/>
      <c r="G14" s="18"/>
      <c r="H14" s="24"/>
      <c r="I14" s="25"/>
      <c r="J14" s="24"/>
      <c r="K14" s="23"/>
      <c r="L14" s="18"/>
    </row>
    <row r="15" spans="2:12" x14ac:dyDescent="0.2">
      <c r="B15" s="16"/>
      <c r="C15" s="10">
        <v>900004</v>
      </c>
      <c r="D15" s="19" t="s">
        <v>20</v>
      </c>
      <c r="E15" s="25">
        <f>SUM(E16:E23)</f>
        <v>104385829.79000002</v>
      </c>
      <c r="F15" s="25">
        <f t="shared" ref="F15:K15" si="0">SUM(F16:F23)</f>
        <v>71835857.779999986</v>
      </c>
      <c r="G15" s="25">
        <f>+E15+F15</f>
        <v>176221687.56999999</v>
      </c>
      <c r="H15" s="17">
        <f t="shared" si="0"/>
        <v>3368570.2800000003</v>
      </c>
      <c r="I15" s="25">
        <f t="shared" si="0"/>
        <v>5922.99</v>
      </c>
      <c r="J15" s="25">
        <f t="shared" si="0"/>
        <v>0</v>
      </c>
      <c r="K15" s="25">
        <f t="shared" si="0"/>
        <v>45515171.850000001</v>
      </c>
      <c r="L15" s="18">
        <f t="shared" ref="L15:L29" si="1">+G15-I15</f>
        <v>176215764.57999998</v>
      </c>
    </row>
    <row r="16" spans="2:12" x14ac:dyDescent="0.2">
      <c r="B16" s="16"/>
      <c r="C16" s="10" t="s">
        <v>21</v>
      </c>
      <c r="D16" s="19" t="s">
        <v>22</v>
      </c>
      <c r="E16" s="12">
        <v>30226146.120000001</v>
      </c>
      <c r="F16" s="13">
        <v>12605206.23</v>
      </c>
      <c r="G16" s="26">
        <f t="shared" ref="G16:G27" si="2">+E16+F16</f>
        <v>42831352.350000001</v>
      </c>
      <c r="H16" s="27">
        <v>1590624.12</v>
      </c>
      <c r="I16" s="14">
        <v>80</v>
      </c>
      <c r="J16" s="15">
        <v>0</v>
      </c>
      <c r="K16" s="13">
        <v>3761257.38</v>
      </c>
      <c r="L16" s="13">
        <f t="shared" si="1"/>
        <v>42831272.350000001</v>
      </c>
    </row>
    <row r="17" spans="2:14" x14ac:dyDescent="0.2">
      <c r="B17" s="16"/>
      <c r="C17" s="10" t="s">
        <v>23</v>
      </c>
      <c r="D17" s="19" t="s">
        <v>24</v>
      </c>
      <c r="E17" s="12">
        <v>7925646.7300000004</v>
      </c>
      <c r="F17" s="13">
        <v>6130060.2599999998</v>
      </c>
      <c r="G17" s="26">
        <f t="shared" si="2"/>
        <v>14055706.99</v>
      </c>
      <c r="H17" s="27">
        <v>274368.74</v>
      </c>
      <c r="I17" s="14">
        <v>355</v>
      </c>
      <c r="J17" s="15">
        <v>0</v>
      </c>
      <c r="K17" s="13">
        <v>3914337.33</v>
      </c>
      <c r="L17" s="13">
        <f t="shared" si="1"/>
        <v>14055351.99</v>
      </c>
    </row>
    <row r="18" spans="2:14" ht="25.5" x14ac:dyDescent="0.2">
      <c r="B18" s="16"/>
      <c r="C18" s="10" t="s">
        <v>25</v>
      </c>
      <c r="D18" s="19" t="s">
        <v>26</v>
      </c>
      <c r="E18" s="12">
        <v>30004358.300000001</v>
      </c>
      <c r="F18" s="13">
        <v>19767912.789999999</v>
      </c>
      <c r="G18" s="26">
        <f t="shared" si="2"/>
        <v>49772271.090000004</v>
      </c>
      <c r="H18" s="27">
        <v>1064935.8400000001</v>
      </c>
      <c r="I18" s="14">
        <v>5487.99</v>
      </c>
      <c r="J18" s="15">
        <v>0</v>
      </c>
      <c r="K18" s="13">
        <v>14791973.59</v>
      </c>
      <c r="L18" s="13">
        <f t="shared" si="1"/>
        <v>49766783.100000001</v>
      </c>
    </row>
    <row r="19" spans="2:14" ht="25.5" x14ac:dyDescent="0.2">
      <c r="B19" s="16"/>
      <c r="C19" s="10" t="s">
        <v>27</v>
      </c>
      <c r="D19" s="19" t="s">
        <v>28</v>
      </c>
      <c r="E19" s="12">
        <v>27386605.75</v>
      </c>
      <c r="F19" s="13">
        <v>26994118.370000001</v>
      </c>
      <c r="G19" s="26">
        <f t="shared" si="2"/>
        <v>54380724.120000005</v>
      </c>
      <c r="H19" s="27">
        <v>2494</v>
      </c>
      <c r="I19" s="15">
        <v>0</v>
      </c>
      <c r="J19" s="15">
        <v>0</v>
      </c>
      <c r="K19" s="13">
        <v>20634387.02</v>
      </c>
      <c r="L19" s="13">
        <f t="shared" si="1"/>
        <v>54380724.120000005</v>
      </c>
    </row>
    <row r="20" spans="2:14" x14ac:dyDescent="0.2">
      <c r="B20" s="16"/>
      <c r="C20" s="10" t="s">
        <v>29</v>
      </c>
      <c r="D20" s="19" t="s">
        <v>30</v>
      </c>
      <c r="E20" s="12">
        <v>3057955.62</v>
      </c>
      <c r="F20" s="13">
        <v>1976401.82</v>
      </c>
      <c r="G20" s="26">
        <f t="shared" si="2"/>
        <v>5034357.4400000004</v>
      </c>
      <c r="H20" s="27">
        <v>36488.160000000003</v>
      </c>
      <c r="I20" s="15">
        <v>0</v>
      </c>
      <c r="J20" s="15">
        <v>0</v>
      </c>
      <c r="K20" s="13">
        <v>930889.77</v>
      </c>
      <c r="L20" s="13">
        <f t="shared" si="1"/>
        <v>5034357.4400000004</v>
      </c>
    </row>
    <row r="21" spans="2:14" ht="25.5" x14ac:dyDescent="0.2">
      <c r="B21" s="16"/>
      <c r="C21" s="10" t="s">
        <v>31</v>
      </c>
      <c r="D21" s="19" t="s">
        <v>32</v>
      </c>
      <c r="E21" s="12">
        <v>701389.39</v>
      </c>
      <c r="F21" s="13">
        <v>3677005.75</v>
      </c>
      <c r="G21" s="26">
        <f t="shared" si="2"/>
        <v>4378395.1399999997</v>
      </c>
      <c r="H21" s="27">
        <v>1190</v>
      </c>
      <c r="I21" s="15">
        <v>0</v>
      </c>
      <c r="J21" s="15">
        <v>0</v>
      </c>
      <c r="K21" s="13">
        <v>309849.76</v>
      </c>
      <c r="L21" s="13">
        <f t="shared" si="1"/>
        <v>4378395.1399999997</v>
      </c>
    </row>
    <row r="22" spans="2:14" ht="25.5" x14ac:dyDescent="0.2">
      <c r="B22" s="16"/>
      <c r="C22" s="10" t="s">
        <v>33</v>
      </c>
      <c r="D22" s="19" t="s">
        <v>34</v>
      </c>
      <c r="E22" s="12">
        <v>2108553.9</v>
      </c>
      <c r="F22" s="13">
        <v>363547.6</v>
      </c>
      <c r="G22" s="26">
        <f t="shared" si="2"/>
        <v>2472101.5</v>
      </c>
      <c r="H22" s="27">
        <v>214688.88</v>
      </c>
      <c r="I22" s="15">
        <v>0</v>
      </c>
      <c r="J22" s="15">
        <v>0</v>
      </c>
      <c r="K22" s="13">
        <v>929671.38</v>
      </c>
      <c r="L22" s="13">
        <f t="shared" si="1"/>
        <v>2472101.5</v>
      </c>
    </row>
    <row r="23" spans="2:14" ht="12.75" customHeight="1" x14ac:dyDescent="0.2">
      <c r="B23" s="16"/>
      <c r="C23" s="10" t="s">
        <v>35</v>
      </c>
      <c r="D23" s="11" t="s">
        <v>36</v>
      </c>
      <c r="E23" s="12">
        <v>2975173.98</v>
      </c>
      <c r="F23" s="12">
        <v>321604.95999999996</v>
      </c>
      <c r="G23" s="26">
        <f t="shared" si="2"/>
        <v>3296778.94</v>
      </c>
      <c r="H23" s="29">
        <v>183780.54</v>
      </c>
      <c r="I23" s="15">
        <v>0</v>
      </c>
      <c r="J23" s="15">
        <v>0</v>
      </c>
      <c r="K23" s="12">
        <v>242805.62</v>
      </c>
      <c r="L23" s="13">
        <f t="shared" si="1"/>
        <v>3296778.94</v>
      </c>
    </row>
    <row r="24" spans="2:14" x14ac:dyDescent="0.2">
      <c r="B24" s="16"/>
      <c r="C24" s="10">
        <v>900005</v>
      </c>
      <c r="D24" s="19"/>
      <c r="E24" s="23">
        <f>SUM(E25:E27)</f>
        <v>16049166.530000001</v>
      </c>
      <c r="F24" s="23">
        <f t="shared" ref="F24:K24" si="3">SUM(F25:F27)</f>
        <v>583859.89999999979</v>
      </c>
      <c r="G24" s="23">
        <f t="shared" si="3"/>
        <v>16633026.430000002</v>
      </c>
      <c r="H24" s="23">
        <f t="shared" si="3"/>
        <v>506715.12</v>
      </c>
      <c r="I24" s="15">
        <v>0</v>
      </c>
      <c r="J24" s="15">
        <v>0</v>
      </c>
      <c r="K24" s="23">
        <f t="shared" si="3"/>
        <v>2542396.9699999997</v>
      </c>
      <c r="L24" s="18">
        <f t="shared" si="1"/>
        <v>16633026.430000002</v>
      </c>
      <c r="N24" s="30"/>
    </row>
    <row r="25" spans="2:14" x14ac:dyDescent="0.2">
      <c r="B25" s="16"/>
      <c r="C25" s="10" t="s">
        <v>37</v>
      </c>
      <c r="D25" s="19" t="s">
        <v>38</v>
      </c>
      <c r="E25" s="15">
        <v>6387532.6699999999</v>
      </c>
      <c r="F25" s="31">
        <v>749493.19000000006</v>
      </c>
      <c r="G25" s="15">
        <f t="shared" si="2"/>
        <v>7137025.8600000003</v>
      </c>
      <c r="H25" s="27">
        <v>350016.14</v>
      </c>
      <c r="I25" s="15">
        <v>0</v>
      </c>
      <c r="J25" s="15">
        <v>0</v>
      </c>
      <c r="K25" s="31">
        <v>674729.07</v>
      </c>
      <c r="L25" s="13">
        <f t="shared" si="1"/>
        <v>7137025.8600000003</v>
      </c>
    </row>
    <row r="26" spans="2:14" x14ac:dyDescent="0.2">
      <c r="B26" s="16"/>
      <c r="C26" s="10" t="s">
        <v>39</v>
      </c>
      <c r="D26" s="19" t="s">
        <v>40</v>
      </c>
      <c r="E26" s="15">
        <v>127291.9</v>
      </c>
      <c r="F26" s="31">
        <v>122339.3</v>
      </c>
      <c r="G26" s="15">
        <f t="shared" si="2"/>
        <v>249631.2</v>
      </c>
      <c r="H26" s="27">
        <v>0</v>
      </c>
      <c r="I26" s="15">
        <v>0</v>
      </c>
      <c r="J26" s="15">
        <v>0</v>
      </c>
      <c r="K26" s="31">
        <v>27070.080000000002</v>
      </c>
      <c r="L26" s="13">
        <f t="shared" si="1"/>
        <v>249631.2</v>
      </c>
    </row>
    <row r="27" spans="2:14" ht="12.75" customHeight="1" x14ac:dyDescent="0.2">
      <c r="B27" s="16"/>
      <c r="C27" s="10" t="s">
        <v>41</v>
      </c>
      <c r="D27" s="11" t="s">
        <v>42</v>
      </c>
      <c r="E27" s="15">
        <v>9534341.9600000009</v>
      </c>
      <c r="F27" s="15">
        <v>-287972.59000000032</v>
      </c>
      <c r="G27" s="15">
        <f t="shared" si="2"/>
        <v>9246369.370000001</v>
      </c>
      <c r="H27" s="29">
        <v>156698.98000000001</v>
      </c>
      <c r="I27" s="15">
        <v>0</v>
      </c>
      <c r="J27" s="15">
        <v>0</v>
      </c>
      <c r="K27" s="15">
        <v>1840597.82</v>
      </c>
      <c r="L27" s="13">
        <f t="shared" si="1"/>
        <v>9246369.370000001</v>
      </c>
    </row>
    <row r="28" spans="2:14" x14ac:dyDescent="0.2">
      <c r="B28" s="16"/>
      <c r="C28" s="10">
        <v>900006</v>
      </c>
      <c r="D28" s="19"/>
      <c r="E28" s="17">
        <f>+E29</f>
        <v>272463.74</v>
      </c>
      <c r="F28" s="17">
        <f t="shared" ref="F28:K28" si="4">+F29</f>
        <v>250923.89</v>
      </c>
      <c r="G28" s="17">
        <f t="shared" si="4"/>
        <v>523387.63</v>
      </c>
      <c r="H28" s="17">
        <f t="shared" si="4"/>
        <v>2000</v>
      </c>
      <c r="I28" s="17">
        <f t="shared" si="4"/>
        <v>0</v>
      </c>
      <c r="J28" s="17">
        <f t="shared" si="4"/>
        <v>0</v>
      </c>
      <c r="K28" s="17">
        <f t="shared" si="4"/>
        <v>120743.64</v>
      </c>
      <c r="L28" s="18">
        <f t="shared" si="1"/>
        <v>523387.63</v>
      </c>
    </row>
    <row r="29" spans="2:14" ht="12.75" customHeight="1" x14ac:dyDescent="0.2">
      <c r="B29" s="16"/>
      <c r="C29" s="10" t="s">
        <v>43</v>
      </c>
      <c r="D29" s="11" t="s">
        <v>44</v>
      </c>
      <c r="E29" s="15">
        <v>272463.74</v>
      </c>
      <c r="F29" s="15">
        <v>250923.89</v>
      </c>
      <c r="G29" s="15">
        <f>+E29+F29</f>
        <v>523387.63</v>
      </c>
      <c r="H29" s="29">
        <v>2000</v>
      </c>
      <c r="I29" s="15">
        <v>0</v>
      </c>
      <c r="J29" s="29">
        <v>0</v>
      </c>
      <c r="K29" s="15">
        <v>120743.64</v>
      </c>
      <c r="L29" s="13">
        <f t="shared" si="1"/>
        <v>523387.63</v>
      </c>
    </row>
    <row r="30" spans="2:14" x14ac:dyDescent="0.2">
      <c r="B30" s="16"/>
      <c r="C30" s="10">
        <v>900006</v>
      </c>
      <c r="D30" s="19"/>
      <c r="E30" s="17">
        <f>+E31</f>
        <v>0</v>
      </c>
      <c r="F30" s="17">
        <f t="shared" ref="F30:L30" si="5">+F31</f>
        <v>22858017.690000001</v>
      </c>
      <c r="G30" s="17">
        <f t="shared" si="5"/>
        <v>22858017.690000001</v>
      </c>
      <c r="H30" s="17">
        <f t="shared" si="5"/>
        <v>0</v>
      </c>
      <c r="I30" s="17">
        <f t="shared" si="5"/>
        <v>0</v>
      </c>
      <c r="J30" s="17">
        <f t="shared" si="5"/>
        <v>0</v>
      </c>
      <c r="K30" s="17">
        <f t="shared" si="5"/>
        <v>0</v>
      </c>
      <c r="L30" s="17">
        <f t="shared" si="5"/>
        <v>22858017.690000001</v>
      </c>
    </row>
    <row r="31" spans="2:14" x14ac:dyDescent="0.2">
      <c r="B31" s="16"/>
      <c r="C31" s="32" t="s">
        <v>45</v>
      </c>
      <c r="D31" s="19" t="s">
        <v>46</v>
      </c>
      <c r="E31" s="29">
        <v>0</v>
      </c>
      <c r="F31" s="29">
        <v>22858017.690000001</v>
      </c>
      <c r="G31" s="15">
        <f>+E31+F31</f>
        <v>22858017.690000001</v>
      </c>
      <c r="H31" s="29">
        <v>0</v>
      </c>
      <c r="I31" s="29">
        <v>0</v>
      </c>
      <c r="J31" s="29">
        <v>0</v>
      </c>
      <c r="K31" s="29">
        <v>0</v>
      </c>
      <c r="L31" s="29">
        <v>22858017.690000001</v>
      </c>
    </row>
    <row r="32" spans="2:14" x14ac:dyDescent="0.2">
      <c r="B32" s="16"/>
      <c r="C32" s="32"/>
      <c r="D32" s="19"/>
      <c r="E32" s="33"/>
      <c r="F32" s="22"/>
      <c r="G32" s="22"/>
      <c r="H32" s="22"/>
      <c r="I32" s="22"/>
      <c r="J32" s="22"/>
      <c r="K32" s="22"/>
      <c r="L32" s="22"/>
    </row>
    <row r="33" spans="1:13" x14ac:dyDescent="0.2">
      <c r="B33" s="16"/>
      <c r="C33" s="32"/>
      <c r="D33" s="19"/>
      <c r="E33" s="33"/>
      <c r="F33" s="22"/>
      <c r="G33" s="22"/>
      <c r="H33" s="22"/>
      <c r="I33" s="22"/>
      <c r="J33" s="22"/>
      <c r="K33" s="22"/>
      <c r="L33" s="22"/>
    </row>
    <row r="34" spans="1:13" ht="12.75" customHeight="1" x14ac:dyDescent="0.2">
      <c r="B34" s="16"/>
      <c r="C34" s="34"/>
      <c r="D34" s="11"/>
      <c r="E34" s="24"/>
      <c r="F34" s="24"/>
      <c r="G34" s="35"/>
      <c r="H34" s="24"/>
      <c r="I34" s="24"/>
      <c r="J34" s="24"/>
      <c r="K34" s="24"/>
      <c r="L34" s="35"/>
    </row>
    <row r="35" spans="1:13" x14ac:dyDescent="0.2">
      <c r="B35" s="16"/>
      <c r="C35" s="32"/>
      <c r="D35" s="19"/>
      <c r="E35" s="33"/>
      <c r="F35" s="22"/>
      <c r="G35" s="22"/>
      <c r="H35" s="22"/>
      <c r="I35" s="22"/>
      <c r="J35" s="22"/>
      <c r="K35" s="22"/>
      <c r="L35" s="22"/>
    </row>
    <row r="36" spans="1:13" ht="15" customHeight="1" x14ac:dyDescent="0.2">
      <c r="B36" s="9"/>
      <c r="C36" s="34"/>
      <c r="D36" s="11"/>
      <c r="E36" s="33"/>
      <c r="F36" s="22"/>
      <c r="G36" s="22"/>
      <c r="H36" s="22"/>
      <c r="I36" s="22"/>
      <c r="J36" s="22"/>
      <c r="K36" s="22"/>
      <c r="L36" s="22"/>
    </row>
    <row r="37" spans="1:13" ht="15" customHeight="1" x14ac:dyDescent="0.2">
      <c r="B37" s="48"/>
      <c r="C37" s="49"/>
      <c r="D37" s="50"/>
      <c r="E37" s="33"/>
      <c r="F37" s="22"/>
      <c r="G37" s="22"/>
      <c r="H37" s="22"/>
      <c r="I37" s="22"/>
      <c r="J37" s="22"/>
      <c r="K37" s="22"/>
      <c r="L37" s="22"/>
    </row>
    <row r="38" spans="1:13" ht="15.75" customHeight="1" x14ac:dyDescent="0.2">
      <c r="B38" s="48"/>
      <c r="C38" s="49"/>
      <c r="D38" s="50"/>
      <c r="E38" s="33"/>
      <c r="F38" s="22"/>
      <c r="G38" s="22"/>
      <c r="H38" s="22"/>
      <c r="I38" s="22"/>
      <c r="J38" s="22"/>
      <c r="K38" s="22"/>
      <c r="L38" s="22"/>
    </row>
    <row r="39" spans="1:13" x14ac:dyDescent="0.2">
      <c r="B39" s="36"/>
      <c r="C39" s="37"/>
      <c r="D39" s="38"/>
      <c r="E39" s="39"/>
      <c r="F39" s="40"/>
      <c r="G39" s="40"/>
      <c r="H39" s="40"/>
      <c r="I39" s="40"/>
      <c r="J39" s="40"/>
      <c r="K39" s="40"/>
      <c r="L39" s="40"/>
    </row>
    <row r="40" spans="1:13" s="44" customFormat="1" ht="16.5" customHeight="1" x14ac:dyDescent="0.2">
      <c r="A40" s="41"/>
      <c r="B40" s="42"/>
      <c r="C40" s="51" t="s">
        <v>47</v>
      </c>
      <c r="D40" s="52"/>
      <c r="E40" s="43">
        <f>+E15+E24+E28+E30</f>
        <v>120707460.06000002</v>
      </c>
      <c r="F40" s="43">
        <f t="shared" ref="F40:L40" si="6">+F15+F24+F28+F30</f>
        <v>95528659.25999999</v>
      </c>
      <c r="G40" s="43">
        <f t="shared" si="6"/>
        <v>216236119.31999999</v>
      </c>
      <c r="H40" s="43">
        <f t="shared" si="6"/>
        <v>3877285.4000000004</v>
      </c>
      <c r="I40" s="43">
        <f t="shared" si="6"/>
        <v>5922.99</v>
      </c>
      <c r="J40" s="43">
        <f t="shared" si="6"/>
        <v>0</v>
      </c>
      <c r="K40" s="43">
        <f t="shared" si="6"/>
        <v>48178312.460000001</v>
      </c>
      <c r="L40" s="43">
        <f t="shared" si="6"/>
        <v>216230196.32999998</v>
      </c>
      <c r="M40" s="41"/>
    </row>
    <row r="41" spans="1:13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2">
      <c r="B42" s="45" t="s">
        <v>48</v>
      </c>
      <c r="F42" s="1"/>
      <c r="G42" s="1"/>
      <c r="H42" s="1"/>
      <c r="I42" s="1"/>
      <c r="J42" s="1"/>
      <c r="K42" s="1"/>
      <c r="L42" s="1"/>
    </row>
    <row r="45" spans="1:13" x14ac:dyDescent="0.2">
      <c r="D45" s="46"/>
    </row>
    <row r="46" spans="1:13" x14ac:dyDescent="0.2">
      <c r="D46" s="47" t="s">
        <v>49</v>
      </c>
      <c r="G46" s="53" t="s">
        <v>50</v>
      </c>
      <c r="H46" s="53"/>
      <c r="I46" s="53"/>
      <c r="J46" s="53"/>
      <c r="K46" s="53"/>
      <c r="L46" s="53"/>
    </row>
    <row r="47" spans="1:13" x14ac:dyDescent="0.2">
      <c r="D47" s="47" t="s">
        <v>51</v>
      </c>
      <c r="G47" s="54" t="s">
        <v>52</v>
      </c>
      <c r="H47" s="54"/>
      <c r="I47" s="54"/>
      <c r="J47" s="54"/>
      <c r="K47" s="54"/>
      <c r="L47" s="54"/>
    </row>
  </sheetData>
  <mergeCells count="11">
    <mergeCell ref="B1:L1"/>
    <mergeCell ref="B2:L2"/>
    <mergeCell ref="B3:L3"/>
    <mergeCell ref="B7:D9"/>
    <mergeCell ref="E7:K7"/>
    <mergeCell ref="L7:L8"/>
    <mergeCell ref="B37:D37"/>
    <mergeCell ref="B38:D38"/>
    <mergeCell ref="C40:D40"/>
    <mergeCell ref="G46:L46"/>
    <mergeCell ref="G47:L47"/>
  </mergeCells>
  <pageMargins left="0.25" right="0.7" top="0.44" bottom="0.75" header="0.3" footer="0.3"/>
  <pageSetup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2017-09-13T15:39:00Z</cp:lastPrinted>
  <dcterms:created xsi:type="dcterms:W3CDTF">2017-09-13T15:38:55Z</dcterms:created>
  <dcterms:modified xsi:type="dcterms:W3CDTF">2017-09-13T15:42:32Z</dcterms:modified>
</cp:coreProperties>
</file>