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-105" yWindow="-105" windowWidth="19425" windowHeight="10305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<sst xmlns="http://schemas.openxmlformats.org/spreadsheetml/2006/main" count="64" uniqueCount="64">
  <si>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</si>
  <si>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</si>
  <si>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</si>
  <si>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</si>
  <si>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</si>
  <si>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</si>
  <si>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</si>
  <si>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</si>
  <si>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</si>
  <si>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</si>
  <si>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</si>
  <si>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</si>
  <si>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</si>
  <si>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</si>
  <si>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</si>
  <si>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</si>
  <si>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</si>
  <si>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</si>
  <si>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</si>
  <si>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</si>
  <si>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</si>
  <si>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</si>
  <si>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</si>
  <si>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</si>
  <si>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</si>
  <si>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</si>
  <si>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</si>
  <si>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</si>
  <si>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</si>
  <si>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</si>
  <si>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</si>
  <si>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</si>
  <si>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</si>
  <si>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</si>
  <si>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</si>
  <si>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</si>
  <si>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</si>
  <si>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</si>
  <si>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</si>
  <si>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</si>
  <si>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</si>
  <si>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</si>
  <si>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</si>
  <si>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</si>
  <si>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</si>
  <si>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</si>
  <si>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</si>
  <si>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</si>
  <si>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</si>
  <si>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</si>
  <si>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</si>
  <si>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</si>
  <si>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</si>
  <si>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</si>
  <si>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</si>
  <si>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</si>
  <si>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</si>
  <si>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</si>
  <si>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</si>
  <si>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</si>
  <si>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</si>
  <si>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</si>
  <si>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</si>
  <si>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UNIVERSIDAD TECNOLOGICA DE LEON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</si>
</sst>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0" fontId="8" fillId="0" borderId="0" xfId="0" applyFont="1" applyProtection="1">
      <protection locked="0" hidden="1"/>
    </xf>
    <xf numFmtId="0" fontId="5" fillId="0" borderId="0" xfId="0" applyFont="1"/>
    <xf numFmtId="44" fontId="7" fillId="2" borderId="3" xfId="17" applyFont="1" applyFill="1" applyBorder="1" applyAlignment="1">
      <alignment horizontal="center" vertical="center" wrapText="1"/>
    </xf>
    <xf numFmtId="44" fontId="7" fillId="2" borderId="4" xfId="17" applyFont="1" applyFill="1" applyBorder="1" applyAlignment="1">
      <alignment horizontal="center" vertical="center" wrapText="1"/>
    </xf>
    <xf numFmtId="44" fontId="7" fillId="2" borderId="1" xfId="17" applyFont="1" applyFill="1" applyBorder="1" applyAlignment="1">
      <alignment horizontal="center" vertical="center" wrapText="1"/>
    </xf>
    <xf numFmtId="44" fontId="7" fillId="3" borderId="5" xfId="17" applyFont="1" applyFill="1" applyBorder="1" applyAlignment="1">
      <alignment horizontal="center" vertical="center" wrapText="1"/>
    </xf>
    <xf numFmtId="44" fontId="7" fillId="0" borderId="5" xfId="17" applyFont="1" applyBorder="1" applyAlignment="1" applyProtection="1">
      <alignment horizontal="right"/>
      <protection locked="0"/>
    </xf>
    <xf numFmtId="44" fontId="7" fillId="0" borderId="5" xfId="17" applyFont="1" applyBorder="1" applyProtection="1">
      <protection locked="0"/>
    </xf>
    <xf numFmtId="44" fontId="2" fillId="0" borderId="5" xfId="17" applyFont="1" applyBorder="1" applyProtection="1">
      <protection locked="0"/>
    </xf>
    <xf numFmtId="44" fontId="5" fillId="0" borderId="0" xfId="17" applyFont="1" applyProtection="1">
      <protection locked="0"/>
    </xf>
    <xf numFmtId="44" fontId="7" fillId="2" borderId="2" xfId="17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44" fontId="7" fillId="2" borderId="10" xfId="17" applyFont="1" applyFill="1" applyBorder="1" applyAlignment="1">
      <alignment horizontal="center" vertical="center" wrapText="1"/>
    </xf>
    <xf numFmtId="0" fontId="7" fillId="2" borderId="11" xfId="9" applyFont="1" applyFill="1" applyBorder="1" applyAlignment="1">
      <alignment horizontal="center" vertical="center"/>
    </xf>
    <xf numFmtId="44" fontId="7" fillId="2" borderId="12" xfId="17" applyFont="1" applyFill="1" applyBorder="1" applyAlignment="1">
      <alignment horizontal="center" vertical="center" wrapText="1"/>
    </xf>
    <xf numFmtId="0" fontId="7" fillId="3" borderId="13" xfId="9" applyFont="1" applyFill="1" applyBorder="1" applyAlignment="1">
      <alignment horizontal="center" vertical="center"/>
    </xf>
    <xf numFmtId="44" fontId="7" fillId="3" borderId="14" xfId="17" applyFont="1" applyFill="1" applyBorder="1" applyAlignment="1">
      <alignment horizontal="center" vertical="center" wrapText="1"/>
    </xf>
    <xf numFmtId="44" fontId="7" fillId="0" borderId="14" xfId="17" applyFont="1" applyBorder="1" applyAlignment="1" applyProtection="1">
      <alignment horizontal="right"/>
      <protection locked="0"/>
    </xf>
    <xf numFmtId="44" fontId="7" fillId="0" borderId="14" xfId="17" applyFont="1" applyBorder="1" applyProtection="1">
      <protection locked="0"/>
    </xf>
    <xf numFmtId="44" fontId="2" fillId="0" borderId="14" xfId="17" applyFont="1" applyBorder="1" applyProtection="1">
      <protection locked="0"/>
    </xf>
    <xf numFmtId="0" fontId="7" fillId="0" borderId="13" xfId="0" applyFont="1" applyBorder="1" applyAlignment="1">
      <alignment horizontal="left" indent="1"/>
    </xf>
    <xf numFmtId="0" fontId="9" fillId="0" borderId="15" xfId="0" applyFont="1" applyBorder="1" applyAlignment="1">
      <alignment horizontal="center"/>
    </xf>
    <xf numFmtId="44" fontId="7" fillId="0" borderId="16" xfId="17" applyFont="1" applyBorder="1" applyProtection="1">
      <protection locked="0"/>
    </xf>
    <xf numFmtId="44" fontId="7" fillId="0" borderId="17" xfId="17" applyFont="1" applyBorder="1" applyProtection="1">
      <protection locked="0"/>
    </xf>
    <xf numFmtId="0" fontId="10" fillId="0" borderId="13" xfId="9" applyFont="1" applyBorder="1"/>
    <xf numFmtId="0" fontId="10" fillId="0" borderId="13" xfId="8" applyFont="1" applyBorder="1" applyAlignment="1" applyProtection="1">
      <alignment horizontal="left" vertical="top" indent="1"/>
      <protection hidden="1"/>
    </xf>
    <xf numFmtId="0" fontId="11" fillId="0" borderId="13" xfId="0" applyFont="1" applyBorder="1" applyAlignment="1">
      <alignment horizontal="left" indent="2"/>
    </xf>
    <xf numFmtId="0" fontId="10" fillId="0" borderId="13" xfId="0" applyFont="1" applyBorder="1" applyAlignment="1">
      <alignment horizontal="left" indent="1"/>
    </xf>
  </cellXfs>
  <cellStyles count="38">
    <cellStyle name="Euro" xfId="1"/>
    <cellStyle name="Millares 2" xfId="2"/>
    <cellStyle name="Millares 2 2" xfId="3"/>
    <cellStyle name="Millares 2 2 2" xfId="31"/>
    <cellStyle name="Millares 2 2 3" xfId="20"/>
    <cellStyle name="Millares 2 3" xfId="4"/>
    <cellStyle name="Millares 2 3 2" xfId="32"/>
    <cellStyle name="Millares 2 3 3" xfId="21"/>
    <cellStyle name="Millares 2 4" xfId="30"/>
    <cellStyle name="Millares 2 5" xfId="19"/>
    <cellStyle name="Millares 3" xfId="5"/>
    <cellStyle name="Millares 3 2" xfId="33"/>
    <cellStyle name="Millares 3 3" xfId="22"/>
    <cellStyle name="Millares 4" xfId="35"/>
    <cellStyle name="Moneda" xfId="17" builtinId="4"/>
    <cellStyle name="Moneda 2" xfId="6"/>
    <cellStyle name="Moneda 2 2" xfId="34"/>
    <cellStyle name="Moneda 2 3" xfId="23"/>
    <cellStyle name="Moneda 3" xfId="27"/>
    <cellStyle name="Moneda 3 2" xfId="37"/>
    <cellStyle name="Normal" xfId="0" builtinId="0"/>
    <cellStyle name="Normal 2" xfId="7"/>
    <cellStyle name="Normal 2 2" xfId="8"/>
    <cellStyle name="Normal 2 3" xfId="24"/>
    <cellStyle name="Normal 3" xfId="9"/>
    <cellStyle name="Normal 3 2" xfId="2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26"/>
    <cellStyle name="Normal 8" xfId="18"/>
    <cellStyle name="Porcentaje 2" xfId="28"/>
    <cellStyle name="Porcentaje 3" xfId="36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40</xdr:row>
      <xdr:rowOff>47625</xdr:rowOff>
    </xdr:from>
    <xdr:to>
      <xdr:col>7</xdr:col>
      <xdr:colOff>295274</xdr:colOff>
      <xdr:row>49</xdr:row>
      <xdr:rowOff>15936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23B5AA-502C-4A51-A88D-36ED8E61B0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71449" y="6496050"/>
          <a:ext cx="10715625" cy="1254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topLeftCell="A11" zoomScaleNormal="100" zoomScaleSheetLayoutView="90" workbookViewId="0">
      <selection activeCell="B54" sqref="B54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1" customWidth="1"/>
    <col min="3" max="3" width="18.5703125" style="11" customWidth="1"/>
    <col min="4" max="7" width="15.5703125" style="11" customWidth="1"/>
    <col min="8" max="16384" width="11.42578125" style="1"/>
  </cols>
  <sheetData>
    <row r="1" spans="1:8" ht="50.1" customHeight="1" x14ac:dyDescent="0.2">
      <c r="A1" s="13" t="s">
        <v>63</v>
      </c>
      <c r="B1" s="14"/>
      <c r="C1" s="14"/>
      <c r="D1" s="14"/>
      <c r="E1" s="14"/>
      <c r="F1" s="14"/>
      <c r="G1" s="15"/>
    </row>
    <row r="2" spans="1:8" ht="15" customHeight="1" x14ac:dyDescent="0.2">
      <c r="A2" s="16" t="s">
        <v>59</v>
      </c>
      <c r="B2" s="12" t="s">
        <v>31</v>
      </c>
      <c r="C2" s="12"/>
      <c r="D2" s="12"/>
      <c r="E2" s="12"/>
      <c r="F2" s="12"/>
      <c r="G2" s="17" t="s">
        <v>30</v>
      </c>
    </row>
    <row r="3" spans="1:8" ht="24.95" customHeight="1" x14ac:dyDescent="0.2">
      <c r="A3" s="18"/>
      <c r="B3" s="4" t="s">
        <v>26</v>
      </c>
      <c r="C3" s="5" t="s">
        <v>32</v>
      </c>
      <c r="D3" s="5" t="s">
        <v>27</v>
      </c>
      <c r="E3" s="5" t="s">
        <v>28</v>
      </c>
      <c r="F3" s="6" t="s">
        <v>29</v>
      </c>
      <c r="G3" s="19"/>
    </row>
    <row r="4" spans="1:8" x14ac:dyDescent="0.2">
      <c r="A4" s="20"/>
      <c r="B4" s="7"/>
      <c r="C4" s="7"/>
      <c r="D4" s="7"/>
      <c r="E4" s="7"/>
      <c r="F4" s="7"/>
      <c r="G4" s="21"/>
    </row>
    <row r="5" spans="1:8" x14ac:dyDescent="0.2">
      <c r="A5" s="29" t="s">
        <v>25</v>
      </c>
      <c r="B5" s="8">
        <f>+B6+B9+B18+B22+B25+B30</f>
        <v>245778523.26999998</v>
      </c>
      <c r="C5" s="8">
        <f t="shared" ref="C5:G5" si="0">+C6+C9+C18+C22+C25+C30</f>
        <v>20561474.510000002</v>
      </c>
      <c r="D5" s="8">
        <f t="shared" si="0"/>
        <v>266339997.78</v>
      </c>
      <c r="E5" s="8">
        <f t="shared" si="0"/>
        <v>137389413.56999999</v>
      </c>
      <c r="F5" s="8">
        <f t="shared" si="0"/>
        <v>137414226.96000001</v>
      </c>
      <c r="G5" s="22">
        <f t="shared" si="0"/>
        <v>128950584.21000001</v>
      </c>
    </row>
    <row r="6" spans="1:8" x14ac:dyDescent="0.2">
      <c r="A6" s="30" t="s">
        <v>0</v>
      </c>
      <c r="B6" s="9">
        <f>SUM(B7:B8)</f>
        <v>365020.46</v>
      </c>
      <c r="C6" s="9">
        <f>SUM(C7:C8)</f>
        <v>85672</v>
      </c>
      <c r="D6" s="9">
        <f t="shared" ref="D6:G6" si="1">SUM(D7:D8)</f>
        <v>450692.46</v>
      </c>
      <c r="E6" s="9">
        <f t="shared" si="1"/>
        <v>202822.28</v>
      </c>
      <c r="F6" s="9">
        <f t="shared" si="1"/>
        <v>202822.28</v>
      </c>
      <c r="G6" s="23">
        <f t="shared" si="1"/>
        <v>247870.18000000002</v>
      </c>
      <c r="H6" s="2">
        <v>0</v>
      </c>
    </row>
    <row r="7" spans="1:8" x14ac:dyDescent="0.2">
      <c r="A7" s="31" t="s">
        <v>1</v>
      </c>
      <c r="B7" s="10">
        <v>365020.46</v>
      </c>
      <c r="C7" s="10">
        <v>85672</v>
      </c>
      <c r="D7" s="10">
        <f>B7+C7</f>
        <v>450692.46</v>
      </c>
      <c r="E7" s="10">
        <v>202822.28</v>
      </c>
      <c r="F7" s="10">
        <v>202822.28</v>
      </c>
      <c r="G7" s="24">
        <f>D7-E7</f>
        <v>247870.18000000002</v>
      </c>
      <c r="H7" s="2" t="s">
        <v>34</v>
      </c>
    </row>
    <row r="8" spans="1:8" x14ac:dyDescent="0.2">
      <c r="A8" s="31" t="s">
        <v>2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24">
        <f>D8-E8</f>
        <v>0</v>
      </c>
      <c r="H8" s="2" t="s">
        <v>35</v>
      </c>
    </row>
    <row r="9" spans="1:8" x14ac:dyDescent="0.2">
      <c r="A9" s="30" t="s">
        <v>3</v>
      </c>
      <c r="B9" s="9">
        <f>SUM(B10:B17)</f>
        <v>182893593.22999999</v>
      </c>
      <c r="C9" s="9">
        <f>SUM(C10:C17)</f>
        <v>12527299.960000001</v>
      </c>
      <c r="D9" s="9">
        <f t="shared" ref="D9:G9" si="2">SUM(D10:D17)</f>
        <v>195420893.19</v>
      </c>
      <c r="E9" s="9">
        <f t="shared" si="2"/>
        <v>98420407.769999996</v>
      </c>
      <c r="F9" s="9">
        <f t="shared" si="2"/>
        <v>98416626.219999999</v>
      </c>
      <c r="G9" s="23">
        <f t="shared" si="2"/>
        <v>97000485.420000002</v>
      </c>
      <c r="H9" s="2">
        <v>0</v>
      </c>
    </row>
    <row r="10" spans="1:8" x14ac:dyDescent="0.2">
      <c r="A10" s="31" t="s">
        <v>4</v>
      </c>
      <c r="B10" s="10">
        <v>177182764.38999999</v>
      </c>
      <c r="C10" s="10">
        <v>11831083.960000001</v>
      </c>
      <c r="D10" s="10">
        <f t="shared" ref="D10:D17" si="3">B10+C10</f>
        <v>189013848.34999999</v>
      </c>
      <c r="E10" s="10">
        <v>95086689.989999995</v>
      </c>
      <c r="F10" s="10">
        <v>95076012.829999998</v>
      </c>
      <c r="G10" s="24">
        <f t="shared" ref="G10:G17" si="4">D10-E10</f>
        <v>93927158.359999999</v>
      </c>
      <c r="H10" s="2" t="s">
        <v>36</v>
      </c>
    </row>
    <row r="11" spans="1:8" x14ac:dyDescent="0.2">
      <c r="A11" s="31" t="s">
        <v>5</v>
      </c>
      <c r="B11" s="10">
        <v>0</v>
      </c>
      <c r="C11" s="10">
        <v>0</v>
      </c>
      <c r="D11" s="10">
        <f t="shared" si="3"/>
        <v>0</v>
      </c>
      <c r="E11" s="10">
        <v>0</v>
      </c>
      <c r="F11" s="10">
        <v>0</v>
      </c>
      <c r="G11" s="24">
        <f t="shared" si="4"/>
        <v>0</v>
      </c>
      <c r="H11" s="2" t="s">
        <v>37</v>
      </c>
    </row>
    <row r="12" spans="1:8" x14ac:dyDescent="0.2">
      <c r="A12" s="31" t="s">
        <v>6</v>
      </c>
      <c r="B12" s="10">
        <v>5710828.8399999999</v>
      </c>
      <c r="C12" s="10">
        <v>696216</v>
      </c>
      <c r="D12" s="10">
        <f t="shared" si="3"/>
        <v>6407044.8399999999</v>
      </c>
      <c r="E12" s="10">
        <v>3333717.78</v>
      </c>
      <c r="F12" s="10">
        <v>3340613.39</v>
      </c>
      <c r="G12" s="24">
        <f t="shared" si="4"/>
        <v>3073327.06</v>
      </c>
      <c r="H12" s="2" t="s">
        <v>38</v>
      </c>
    </row>
    <row r="13" spans="1:8" x14ac:dyDescent="0.2">
      <c r="A13" s="31" t="s">
        <v>7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24">
        <f t="shared" si="4"/>
        <v>0</v>
      </c>
      <c r="H13" s="2" t="s">
        <v>39</v>
      </c>
    </row>
    <row r="14" spans="1:8" x14ac:dyDescent="0.2">
      <c r="A14" s="31" t="s">
        <v>8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24">
        <f t="shared" si="4"/>
        <v>0</v>
      </c>
      <c r="H14" s="2" t="s">
        <v>40</v>
      </c>
    </row>
    <row r="15" spans="1:8" x14ac:dyDescent="0.2">
      <c r="A15" s="31" t="s">
        <v>9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24">
        <f t="shared" si="4"/>
        <v>0</v>
      </c>
      <c r="H15" s="2" t="s">
        <v>41</v>
      </c>
    </row>
    <row r="16" spans="1:8" x14ac:dyDescent="0.2">
      <c r="A16" s="31" t="s">
        <v>10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24">
        <f t="shared" si="4"/>
        <v>0</v>
      </c>
      <c r="H16" s="2" t="s">
        <v>42</v>
      </c>
    </row>
    <row r="17" spans="1:8" x14ac:dyDescent="0.2">
      <c r="A17" s="31" t="s">
        <v>11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24">
        <f t="shared" si="4"/>
        <v>0</v>
      </c>
      <c r="H17" s="2" t="s">
        <v>43</v>
      </c>
    </row>
    <row r="18" spans="1:8" x14ac:dyDescent="0.2">
      <c r="A18" s="30" t="s">
        <v>12</v>
      </c>
      <c r="B18" s="9">
        <f>SUM(B19:B21)</f>
        <v>62519909.579999998</v>
      </c>
      <c r="C18" s="9">
        <f>SUM(C19:C21)</f>
        <v>7948502.5499999998</v>
      </c>
      <c r="D18" s="9">
        <f t="shared" ref="D18:G18" si="5">SUM(D19:D21)</f>
        <v>70468412.129999995</v>
      </c>
      <c r="E18" s="9">
        <f t="shared" si="5"/>
        <v>38766183.520000003</v>
      </c>
      <c r="F18" s="9">
        <f t="shared" si="5"/>
        <v>38794778.460000001</v>
      </c>
      <c r="G18" s="23">
        <f t="shared" si="5"/>
        <v>31702228.609999999</v>
      </c>
      <c r="H18" s="2">
        <v>0</v>
      </c>
    </row>
    <row r="19" spans="1:8" x14ac:dyDescent="0.2">
      <c r="A19" s="31" t="s">
        <v>13</v>
      </c>
      <c r="B19" s="10">
        <v>60834995.479999997</v>
      </c>
      <c r="C19" s="10">
        <v>7947758.5499999998</v>
      </c>
      <c r="D19" s="10">
        <f t="shared" ref="D19:D21" si="6">B19+C19</f>
        <v>68782754.030000001</v>
      </c>
      <c r="E19" s="10">
        <v>37971391.240000002</v>
      </c>
      <c r="F19" s="10">
        <v>37999986.18</v>
      </c>
      <c r="G19" s="24">
        <f t="shared" ref="G19:G21" si="7">D19-E19</f>
        <v>30811362.789999999</v>
      </c>
      <c r="H19" s="2" t="s">
        <v>44</v>
      </c>
    </row>
    <row r="20" spans="1:8" x14ac:dyDescent="0.2">
      <c r="A20" s="31" t="s">
        <v>14</v>
      </c>
      <c r="B20" s="10">
        <v>1684914.1</v>
      </c>
      <c r="C20" s="10">
        <v>744</v>
      </c>
      <c r="D20" s="10">
        <f t="shared" si="6"/>
        <v>1685658.1</v>
      </c>
      <c r="E20" s="10">
        <v>794792.28</v>
      </c>
      <c r="F20" s="10">
        <v>794792.28</v>
      </c>
      <c r="G20" s="24">
        <f t="shared" si="7"/>
        <v>890865.82000000007</v>
      </c>
      <c r="H20" s="2" t="s">
        <v>45</v>
      </c>
    </row>
    <row r="21" spans="1:8" x14ac:dyDescent="0.2">
      <c r="A21" s="31" t="s">
        <v>15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24">
        <f t="shared" si="7"/>
        <v>0</v>
      </c>
      <c r="H21" s="2" t="s">
        <v>46</v>
      </c>
    </row>
    <row r="22" spans="1:8" x14ac:dyDescent="0.2">
      <c r="A22" s="30" t="s">
        <v>16</v>
      </c>
      <c r="B22" s="9">
        <f>SUM(B23:B24)</f>
        <v>0</v>
      </c>
      <c r="C22" s="9">
        <f>SUM(C23:C24)</f>
        <v>0</v>
      </c>
      <c r="D22" s="9">
        <f t="shared" ref="D22:G22" si="8">SUM(D23:D24)</f>
        <v>0</v>
      </c>
      <c r="E22" s="9">
        <f t="shared" si="8"/>
        <v>0</v>
      </c>
      <c r="F22" s="9">
        <f t="shared" si="8"/>
        <v>0</v>
      </c>
      <c r="G22" s="23">
        <f t="shared" si="8"/>
        <v>0</v>
      </c>
      <c r="H22" s="2">
        <v>0</v>
      </c>
    </row>
    <row r="23" spans="1:8" x14ac:dyDescent="0.2">
      <c r="A23" s="31" t="s">
        <v>17</v>
      </c>
      <c r="B23" s="10">
        <v>0</v>
      </c>
      <c r="C23" s="10">
        <v>0</v>
      </c>
      <c r="D23" s="10">
        <f t="shared" ref="D23:D24" si="9">B23+C23</f>
        <v>0</v>
      </c>
      <c r="E23" s="10">
        <v>0</v>
      </c>
      <c r="F23" s="10">
        <v>0</v>
      </c>
      <c r="G23" s="24">
        <f t="shared" ref="G23:G24" si="10">D23-E23</f>
        <v>0</v>
      </c>
      <c r="H23" s="2" t="s">
        <v>47</v>
      </c>
    </row>
    <row r="24" spans="1:8" x14ac:dyDescent="0.2">
      <c r="A24" s="31" t="s">
        <v>18</v>
      </c>
      <c r="B24" s="10">
        <v>0</v>
      </c>
      <c r="C24" s="10">
        <v>0</v>
      </c>
      <c r="D24" s="10">
        <f t="shared" si="9"/>
        <v>0</v>
      </c>
      <c r="E24" s="10">
        <v>0</v>
      </c>
      <c r="F24" s="10">
        <v>0</v>
      </c>
      <c r="G24" s="24">
        <f t="shared" si="10"/>
        <v>0</v>
      </c>
      <c r="H24" s="2" t="s">
        <v>48</v>
      </c>
    </row>
    <row r="25" spans="1:8" x14ac:dyDescent="0.2">
      <c r="A25" s="30" t="s">
        <v>19</v>
      </c>
      <c r="B25" s="9">
        <f>SUM(B26:B29)</f>
        <v>0</v>
      </c>
      <c r="C25" s="9">
        <f>SUM(C26:C29)</f>
        <v>0</v>
      </c>
      <c r="D25" s="9">
        <f t="shared" ref="D25:G25" si="11">SUM(D26:D29)</f>
        <v>0</v>
      </c>
      <c r="E25" s="9">
        <f t="shared" si="11"/>
        <v>0</v>
      </c>
      <c r="F25" s="9">
        <f t="shared" si="11"/>
        <v>0</v>
      </c>
      <c r="G25" s="23">
        <f t="shared" si="11"/>
        <v>0</v>
      </c>
      <c r="H25" s="2">
        <v>0</v>
      </c>
    </row>
    <row r="26" spans="1:8" x14ac:dyDescent="0.2">
      <c r="A26" s="31" t="s">
        <v>20</v>
      </c>
      <c r="B26" s="10">
        <v>0</v>
      </c>
      <c r="C26" s="10">
        <v>0</v>
      </c>
      <c r="D26" s="10">
        <f t="shared" ref="D26:D29" si="12">B26+C26</f>
        <v>0</v>
      </c>
      <c r="E26" s="10">
        <v>0</v>
      </c>
      <c r="F26" s="10">
        <v>0</v>
      </c>
      <c r="G26" s="24">
        <f t="shared" ref="G26:G29" si="13">D26-E26</f>
        <v>0</v>
      </c>
      <c r="H26" s="2" t="s">
        <v>49</v>
      </c>
    </row>
    <row r="27" spans="1:8" x14ac:dyDescent="0.2">
      <c r="A27" s="31" t="s">
        <v>21</v>
      </c>
      <c r="B27" s="10">
        <v>0</v>
      </c>
      <c r="C27" s="10">
        <v>0</v>
      </c>
      <c r="D27" s="10">
        <f t="shared" si="12"/>
        <v>0</v>
      </c>
      <c r="E27" s="10">
        <v>0</v>
      </c>
      <c r="F27" s="10">
        <v>0</v>
      </c>
      <c r="G27" s="24">
        <f t="shared" si="13"/>
        <v>0</v>
      </c>
      <c r="H27" s="2" t="s">
        <v>50</v>
      </c>
    </row>
    <row r="28" spans="1:8" x14ac:dyDescent="0.2">
      <c r="A28" s="31" t="s">
        <v>22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24">
        <f t="shared" si="13"/>
        <v>0</v>
      </c>
      <c r="H28" s="2" t="s">
        <v>51</v>
      </c>
    </row>
    <row r="29" spans="1:8" x14ac:dyDescent="0.2">
      <c r="A29" s="31" t="s">
        <v>23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24">
        <f t="shared" si="13"/>
        <v>0</v>
      </c>
      <c r="H29" s="2" t="s">
        <v>52</v>
      </c>
    </row>
    <row r="30" spans="1:8" x14ac:dyDescent="0.2">
      <c r="A30" s="30" t="s">
        <v>33</v>
      </c>
      <c r="B30" s="9">
        <f>SUM(B31)</f>
        <v>0</v>
      </c>
      <c r="C30" s="9">
        <f t="shared" ref="C30:G30" si="14">SUM(C31)</f>
        <v>0</v>
      </c>
      <c r="D30" s="9">
        <f t="shared" si="14"/>
        <v>0</v>
      </c>
      <c r="E30" s="9">
        <f t="shared" si="14"/>
        <v>0</v>
      </c>
      <c r="F30" s="9">
        <f t="shared" si="14"/>
        <v>0</v>
      </c>
      <c r="G30" s="23">
        <f t="shared" si="14"/>
        <v>0</v>
      </c>
      <c r="H30" s="2">
        <v>0</v>
      </c>
    </row>
    <row r="31" spans="1:8" x14ac:dyDescent="0.2">
      <c r="A31" s="31" t="s">
        <v>24</v>
      </c>
      <c r="B31" s="10">
        <v>0</v>
      </c>
      <c r="C31" s="10">
        <v>0</v>
      </c>
      <c r="D31" s="10">
        <f t="shared" ref="D31:D34" si="15">B31+C31</f>
        <v>0</v>
      </c>
      <c r="E31" s="10">
        <v>0</v>
      </c>
      <c r="F31" s="10">
        <v>0</v>
      </c>
      <c r="G31" s="24">
        <f t="shared" ref="G31:G34" si="16">D31-E31</f>
        <v>0</v>
      </c>
      <c r="H31" s="2" t="s">
        <v>53</v>
      </c>
    </row>
    <row r="32" spans="1:8" x14ac:dyDescent="0.2">
      <c r="A32" s="32" t="s">
        <v>61</v>
      </c>
      <c r="B32" s="9">
        <v>0</v>
      </c>
      <c r="C32" s="9">
        <v>0</v>
      </c>
      <c r="D32" s="9">
        <f t="shared" si="15"/>
        <v>0</v>
      </c>
      <c r="E32" s="9">
        <v>0</v>
      </c>
      <c r="F32" s="9">
        <v>0</v>
      </c>
      <c r="G32" s="23">
        <f t="shared" si="16"/>
        <v>0</v>
      </c>
      <c r="H32" s="2" t="s">
        <v>54</v>
      </c>
    </row>
    <row r="33" spans="1:8" x14ac:dyDescent="0.2">
      <c r="A33" s="32" t="s">
        <v>60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23">
        <f t="shared" si="16"/>
        <v>0</v>
      </c>
      <c r="H33" s="2" t="s">
        <v>55</v>
      </c>
    </row>
    <row r="34" spans="1:8" x14ac:dyDescent="0.2">
      <c r="A34" s="32" t="s">
        <v>62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23">
        <f t="shared" si="16"/>
        <v>0</v>
      </c>
      <c r="H34" s="2" t="s">
        <v>56</v>
      </c>
    </row>
    <row r="35" spans="1:8" x14ac:dyDescent="0.2">
      <c r="A35" s="25"/>
      <c r="B35" s="9"/>
      <c r="C35" s="9"/>
      <c r="D35" s="9"/>
      <c r="E35" s="9"/>
      <c r="F35" s="9"/>
      <c r="G35" s="23"/>
      <c r="H35" s="2"/>
    </row>
    <row r="36" spans="1:8" ht="13.5" customHeight="1" thickBot="1" x14ac:dyDescent="0.25">
      <c r="A36" s="26" t="s">
        <v>58</v>
      </c>
      <c r="B36" s="27">
        <f t="shared" ref="B36:G36" si="17">+B5+B32+B33+B34</f>
        <v>245778523.26999998</v>
      </c>
      <c r="C36" s="27">
        <f t="shared" si="17"/>
        <v>20561474.510000002</v>
      </c>
      <c r="D36" s="27">
        <f t="shared" si="17"/>
        <v>266339997.78</v>
      </c>
      <c r="E36" s="27">
        <f t="shared" si="17"/>
        <v>137389413.56999999</v>
      </c>
      <c r="F36" s="27">
        <f t="shared" si="17"/>
        <v>137414226.96000001</v>
      </c>
      <c r="G36" s="28">
        <f t="shared" si="17"/>
        <v>128950584.21000001</v>
      </c>
    </row>
    <row r="38" spans="1:8" x14ac:dyDescent="0.2">
      <c r="A38" s="3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98425196850393704" right="0.70866141732283472" top="0.74803149606299213" bottom="0.74803149606299213" header="0.31496062992125984" footer="0.31496062992125984"/>
  <pageSetup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purl.org/dc/terms/"/>
    <ds:schemaRef ds:uri="http://purl.org/dc/elements/1.1/"/>
    <ds:schemaRef ds:uri="969ac7de-33bd-4a31-bb89-2f159fc47d0a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d94ff59-7ed1-4a55-a7f4-33f9374cfc68"/>
  </ds:schemaRefs>
</ds:datastoreItem>
</file>

<file path=customXml/itemProps2.xml><?xml version="1.0" encoding="utf-8"?>
<ds:datastoreItem xmlns:ds="http://schemas.openxmlformats.org/officeDocument/2006/customXml" ds:itemID="{693FA8EC-3598-482A-B5B7-0EE972DEA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2025-11-05T22:22:41Z</cp:lastPrinted>
  <dcterms:created xsi:type="dcterms:W3CDTF">2012-12-11T21:13:37Z</dcterms:created>
  <dcterms:modified xsi:type="dcterms:W3CDTF">2025-11-05T22:23:08Z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