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PROGRAMATICOS\"/>
    </mc:Choice>
  </mc:AlternateContent>
  <bookViews>
    <workbookView xWindow="0" yWindow="0" windowWidth="28800" windowHeight="9030"/>
  </bookViews>
  <sheets>
    <sheet name="Hoja1" sheetId="1" r:id="rId1"/>
  </sheets>
  <externalReferences>
    <externalReference r:id="rId2"/>
  </externalReferences>
  <definedNames>
    <definedName name="_xlnm.Print_Area" localSheetId="0">Hoja1!$A$1:$M$43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38" i="1"/>
  <c r="L37" i="1"/>
  <c r="L35" i="1"/>
  <c r="K35" i="1"/>
  <c r="J35" i="1"/>
  <c r="I35" i="1"/>
  <c r="H35" i="1"/>
  <c r="G35" i="1"/>
  <c r="F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4" i="1"/>
  <c r="K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L21" i="1"/>
  <c r="L20" i="1"/>
  <c r="L19" i="1"/>
  <c r="L18" i="1"/>
  <c r="L17" i="1"/>
  <c r="L14" i="1" s="1"/>
  <c r="L41" i="1" s="1"/>
  <c r="K17" i="1"/>
  <c r="J17" i="1"/>
  <c r="I17" i="1"/>
  <c r="H17" i="1"/>
  <c r="H14" i="1" s="1"/>
  <c r="H41" i="1" s="1"/>
  <c r="G17" i="1"/>
  <c r="F17" i="1"/>
  <c r="E17" i="1"/>
  <c r="L16" i="1"/>
  <c r="L15" i="1"/>
  <c r="K15" i="1"/>
  <c r="J15" i="1"/>
  <c r="I15" i="1"/>
  <c r="H15" i="1"/>
  <c r="G15" i="1"/>
  <c r="F15" i="1"/>
  <c r="E15" i="1"/>
  <c r="K14" i="1"/>
  <c r="K41" i="1" s="1"/>
  <c r="J14" i="1"/>
  <c r="J41" i="1" s="1"/>
  <c r="I14" i="1"/>
  <c r="I41" i="1" s="1"/>
  <c r="G14" i="1"/>
  <c r="G41" i="1" s="1"/>
  <c r="F14" i="1"/>
  <c r="F41" i="1" s="1"/>
  <c r="E14" i="1"/>
  <c r="E41" i="1" s="1"/>
  <c r="L12" i="1"/>
  <c r="L11" i="1"/>
  <c r="K11" i="1"/>
  <c r="J11" i="1"/>
  <c r="I11" i="1"/>
  <c r="H11" i="1"/>
  <c r="G11" i="1"/>
  <c r="F11" i="1"/>
  <c r="E11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<sst xmlns="http://schemas.openxmlformats.org/spreadsheetml/2006/main" count="52" uniqueCount="52">
  <si>
    <t>GASTO POR CATEGORIA PROGRAMÁTICA</t>
  </si>
  <si>
    <t>Del 1 de Enero al 31 de Diciembre de 2018</t>
  </si>
  <si>
    <t>Ente Público:</t>
  </si>
  <si>
    <t xml:space="preserve">             UNIVERSIDAD TECNOLOGICA DE LEON 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</si>
  <si>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</si>
  <si>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</si>
  <si>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</si>
  <si>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</si>
  <si>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</si>
  <si>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</si>
  <si>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</si>
  <si>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</si>
  <si>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</si>
  <si>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</si>
  <si>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</si>
  <si>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</si>
  <si>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</si>
  <si>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</si>
  <si>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</si>
  <si>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</si>
  <si>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</si>
  <si>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</si>
  <si>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</si>
  <si>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</si>
  <si>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</si>
  <si>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</si>
  <si>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</si>
  <si>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</si>
  <si>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</si>
  <si>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</si>
  <si>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</si>
  <si>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</si>
  <si>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</si>
  <si>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</si>
  <si>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</si>
  <si>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</si>
  <si>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</si>
  <si>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</si>
  <si>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</si>
  <si>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</si>
  <si>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</si>
  <si>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</si>
  <si>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</si>
  <si>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</si>
  <si>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</si>
  <si>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</si>
  <si>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</si>
  <si>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</si>
  <si>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</si>
  <si>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José de Jesús Madrigal Garcia </t>
  </si>
  <si>
    <t xml:space="preserve">Rectora </t>
  </si>
  <si>
    <t xml:space="preserve">Encargado de la Dirección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</si>
</sst>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/>
    <xf numFmtId="0" fontId="4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43" fontId="5" fillId="2" borderId="0" xfId="0" applyNumberFormat="1" applyFont="1" applyFill="1" applyBorder="1" applyAlignment="1">
      <alignment horizontal="right" vertical="center" wrapText="1"/>
    </xf>
    <xf numFmtId="43" fontId="5" fillId="2" borderId="1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43" fontId="2" fillId="2" borderId="6" xfId="1" applyFont="1" applyFill="1" applyBorder="1" applyAlignment="1">
      <alignment horizontal="right" vertical="top" wrapText="1"/>
    </xf>
    <xf numFmtId="43" fontId="2" fillId="2" borderId="11" xfId="1" applyFont="1" applyFill="1" applyBorder="1" applyAlignment="1">
      <alignment horizontal="right" vertical="top" wrapText="1"/>
    </xf>
    <xf numFmtId="43" fontId="2" fillId="2" borderId="0" xfId="1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justify" vertical="center" wrapText="1"/>
    </xf>
    <xf numFmtId="4" fontId="0" fillId="0" borderId="0" xfId="0" applyNumberFormat="1" applyFill="1"/>
    <xf numFmtId="4" fontId="0" fillId="0" borderId="11" xfId="0" applyNumberFormat="1" applyFill="1" applyBorder="1"/>
    <xf numFmtId="4" fontId="2" fillId="0" borderId="0" xfId="0" applyNumberFormat="1" applyFont="1"/>
    <xf numFmtId="4" fontId="2" fillId="2" borderId="0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11" xfId="0" applyNumberFormat="1" applyFont="1" applyFill="1" applyBorder="1"/>
    <xf numFmtId="0" fontId="2" fillId="2" borderId="8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5" fillId="2" borderId="0" xfId="0" applyFont="1" applyFill="1"/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left" vertical="center" wrapText="1" indent="3"/>
    </xf>
    <xf numFmtId="0" fontId="5" fillId="2" borderId="15" xfId="0" applyFont="1" applyFill="1" applyBorder="1" applyAlignment="1">
      <alignment horizontal="left" vertical="center" wrapText="1" indent="3"/>
    </xf>
    <xf numFmtId="4" fontId="5" fillId="2" borderId="12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0" borderId="0" xfId="0" applyFont="1"/>
    <xf numFmtId="4" fontId="2" fillId="2" borderId="0" xfId="0" applyNumberFormat="1" applyFont="1" applyFill="1"/>
    <xf numFmtId="0" fontId="6" fillId="2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U29QYAD5/estados%20programaticos%20Diciembre%20%202018%20(NACHO%20IR)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/>
      <sheetData sheetId="1">
        <row r="90">
          <cell r="H90">
            <v>2408644.2799999998</v>
          </cell>
          <cell r="I90">
            <v>2991156.23</v>
          </cell>
          <cell r="J90">
            <v>5399800.5099999998</v>
          </cell>
          <cell r="K90">
            <v>5399800.5099999998</v>
          </cell>
          <cell r="L90">
            <v>5399800.5099999998</v>
          </cell>
          <cell r="M90">
            <v>5399800.5099999998</v>
          </cell>
          <cell r="N90">
            <v>5371520.5099999998</v>
          </cell>
          <cell r="O90">
            <v>0</v>
          </cell>
        </row>
        <row r="93">
          <cell r="H93">
            <v>82414746.229999989</v>
          </cell>
          <cell r="I93">
            <v>97257568.700000018</v>
          </cell>
          <cell r="J93">
            <v>179672314.92999998</v>
          </cell>
          <cell r="K93">
            <v>152973718.12000003</v>
          </cell>
          <cell r="L93">
            <v>152973718.12000003</v>
          </cell>
          <cell r="M93">
            <v>152973718.12000003</v>
          </cell>
          <cell r="N93">
            <v>149444561.22</v>
          </cell>
          <cell r="O93">
            <v>26698596.81000001</v>
          </cell>
        </row>
        <row r="95">
          <cell r="H95">
            <v>48990017.049999997</v>
          </cell>
          <cell r="I95">
            <v>33246782.060000002</v>
          </cell>
          <cell r="J95">
            <v>82236799.109999999</v>
          </cell>
          <cell r="K95">
            <v>68408511.700000003</v>
          </cell>
          <cell r="L95">
            <v>68408511.700000003</v>
          </cell>
          <cell r="M95">
            <v>68408511.700000003</v>
          </cell>
          <cell r="N95">
            <v>63447730.469999991</v>
          </cell>
          <cell r="O95">
            <v>13828287.41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workbookViewId="0">
      <selection activeCell="Q9" sqref="Q9"/>
    </sheetView>
  </sheetViews>
  <sheetFormatPr baseColWidth="10" defaultRowHeight="12.75" x14ac:dyDescent="0.2"/>
  <cols>
    <col min="1" max="1" width="2.140625" style="1" customWidth="1"/>
    <col min="2" max="3" width="3.7109375" style="3" customWidth="1"/>
    <col min="4" max="4" width="65.7109375" style="3" customWidth="1"/>
    <col min="5" max="5" width="14.85546875" style="3" customWidth="1"/>
    <col min="6" max="6" width="25.28515625" style="3" customWidth="1"/>
    <col min="7" max="7" width="15.42578125" style="3" customWidth="1"/>
    <col min="8" max="8" width="13.7109375" style="3" customWidth="1"/>
    <col min="9" max="9" width="15" style="3" customWidth="1"/>
    <col min="10" max="10" width="14.7109375" style="3" customWidth="1"/>
    <col min="11" max="11" width="15.85546875" style="3" customWidth="1"/>
    <col min="12" max="12" width="15" style="3" customWidth="1"/>
    <col min="13" max="13" width="3.140625" style="1" customWidth="1"/>
    <col min="14" max="15" width="12.7109375" style="3" bestFit="1" customWidth="1"/>
    <col min="16" max="16384" width="11.42578125" style="3"/>
  </cols>
  <sheetData>
    <row r="1" spans="2:15" ht="6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5" ht="13.5" customHeight="1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5" ht="20.25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5" s="1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5" s="1" customFormat="1" ht="24" customHeight="1" x14ac:dyDescent="0.2">
      <c r="D5" s="5" t="s">
        <v>2</v>
      </c>
      <c r="E5" s="6" t="s">
        <v>3</v>
      </c>
      <c r="F5" s="6"/>
      <c r="G5" s="7"/>
      <c r="H5" s="7"/>
      <c r="I5" s="8"/>
      <c r="J5" s="8"/>
      <c r="K5" s="9"/>
      <c r="L5" s="4"/>
    </row>
    <row r="6" spans="2:15" s="1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5" x14ac:dyDescent="0.2">
      <c r="B7" s="10" t="s">
        <v>4</v>
      </c>
      <c r="C7" s="11"/>
      <c r="D7" s="12"/>
      <c r="E7" s="13" t="s">
        <v>5</v>
      </c>
      <c r="F7" s="13"/>
      <c r="G7" s="13"/>
      <c r="H7" s="13"/>
      <c r="I7" s="13"/>
      <c r="J7" s="13"/>
      <c r="K7" s="13"/>
      <c r="L7" s="13" t="s">
        <v>6</v>
      </c>
    </row>
    <row r="8" spans="2:15" ht="25.5" x14ac:dyDescent="0.2">
      <c r="B8" s="14"/>
      <c r="C8" s="15"/>
      <c r="D8" s="16"/>
      <c r="E8" s="17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3"/>
    </row>
    <row r="9" spans="2:15" ht="15.75" customHeight="1" x14ac:dyDescent="0.2">
      <c r="B9" s="18"/>
      <c r="C9" s="19"/>
      <c r="D9" s="20"/>
      <c r="E9" s="17">
        <v>1</v>
      </c>
      <c r="F9" s="17">
        <v>2</v>
      </c>
      <c r="G9" s="17" t="s">
        <v>14</v>
      </c>
      <c r="H9" s="17">
        <v>4</v>
      </c>
      <c r="I9" s="17">
        <v>5</v>
      </c>
      <c r="J9" s="17">
        <v>6</v>
      </c>
      <c r="K9" s="17">
        <v>7</v>
      </c>
      <c r="L9" s="17" t="s">
        <v>15</v>
      </c>
    </row>
    <row r="10" spans="2:15" ht="15" customHeight="1" x14ac:dyDescent="0.2">
      <c r="B10" s="21" t="s">
        <v>16</v>
      </c>
      <c r="C10" s="22"/>
      <c r="D10" s="23"/>
      <c r="E10" s="24"/>
      <c r="F10" s="25"/>
      <c r="G10" s="24"/>
      <c r="H10" s="25"/>
      <c r="I10" s="24"/>
      <c r="J10" s="25"/>
      <c r="K10" s="24"/>
      <c r="L10" s="25"/>
    </row>
    <row r="11" spans="2:15" x14ac:dyDescent="0.2">
      <c r="B11" s="26"/>
      <c r="C11" s="27" t="s">
        <v>17</v>
      </c>
      <c r="D11" s="28"/>
      <c r="E11" s="29">
        <f>SUM(E12:E13)</f>
        <v>0</v>
      </c>
      <c r="F11" s="30">
        <f t="shared" ref="F11:K11" si="0">SUM(F12:F13)</f>
        <v>0</v>
      </c>
      <c r="G11" s="29">
        <f t="shared" si="0"/>
        <v>0</v>
      </c>
      <c r="H11" s="30">
        <f t="shared" si="0"/>
        <v>0</v>
      </c>
      <c r="I11" s="29">
        <f t="shared" si="0"/>
        <v>0</v>
      </c>
      <c r="J11" s="30">
        <f t="shared" si="0"/>
        <v>0</v>
      </c>
      <c r="K11" s="29">
        <f t="shared" si="0"/>
        <v>0</v>
      </c>
      <c r="L11" s="30">
        <f>SUM(L12:L13)</f>
        <v>0</v>
      </c>
    </row>
    <row r="12" spans="2:15" x14ac:dyDescent="0.2">
      <c r="B12" s="26"/>
      <c r="C12" s="31"/>
      <c r="D12" s="32" t="s">
        <v>18</v>
      </c>
      <c r="E12" s="33"/>
      <c r="F12" s="34"/>
      <c r="G12" s="35"/>
      <c r="H12" s="34"/>
      <c r="I12" s="35"/>
      <c r="J12" s="34"/>
      <c r="K12" s="35"/>
      <c r="L12" s="34">
        <f>+G12-I12</f>
        <v>0</v>
      </c>
    </row>
    <row r="13" spans="2:15" x14ac:dyDescent="0.2">
      <c r="B13" s="26"/>
      <c r="C13" s="31"/>
      <c r="D13" s="32" t="s">
        <v>19</v>
      </c>
      <c r="E13" s="24"/>
      <c r="F13" s="36"/>
      <c r="G13" s="24"/>
      <c r="H13" s="36"/>
      <c r="I13" s="24"/>
      <c r="J13" s="36"/>
      <c r="K13" s="24"/>
      <c r="L13" s="36"/>
    </row>
    <row r="14" spans="2:15" x14ac:dyDescent="0.2">
      <c r="B14" s="26"/>
      <c r="C14" s="27" t="s">
        <v>20</v>
      </c>
      <c r="D14" s="28"/>
      <c r="E14" s="37">
        <f>+E15+E17</f>
        <v>131404763.27999999</v>
      </c>
      <c r="F14" s="38">
        <f t="shared" ref="F14:L14" si="1">+F15+F17</f>
        <v>130504350.76000002</v>
      </c>
      <c r="G14" s="37">
        <f t="shared" si="1"/>
        <v>261909114.03999996</v>
      </c>
      <c r="H14" s="38">
        <f t="shared" si="1"/>
        <v>221382229.82000005</v>
      </c>
      <c r="I14" s="37">
        <f t="shared" si="1"/>
        <v>221382229.82000005</v>
      </c>
      <c r="J14" s="38">
        <f t="shared" si="1"/>
        <v>221382229.82000005</v>
      </c>
      <c r="K14" s="37">
        <f t="shared" si="1"/>
        <v>212892291.69</v>
      </c>
      <c r="L14" s="38">
        <f t="shared" si="1"/>
        <v>40526884.220000014</v>
      </c>
    </row>
    <row r="15" spans="2:15" ht="15" x14ac:dyDescent="0.25">
      <c r="B15" s="26"/>
      <c r="C15" s="31"/>
      <c r="D15" s="39" t="s">
        <v>21</v>
      </c>
      <c r="E15" s="40">
        <f>+[1]PyPI!H93</f>
        <v>82414746.229999989</v>
      </c>
      <c r="F15" s="41">
        <f>+[1]PyPI!I93</f>
        <v>97257568.700000018</v>
      </c>
      <c r="G15" s="40">
        <f>+[1]PyPI!J93</f>
        <v>179672314.92999998</v>
      </c>
      <c r="H15" s="41">
        <f>+[1]PyPI!K93</f>
        <v>152973718.12000003</v>
      </c>
      <c r="I15" s="40">
        <f>+[1]PyPI!L93</f>
        <v>152973718.12000003</v>
      </c>
      <c r="J15" s="41">
        <f>+[1]PyPI!M93</f>
        <v>152973718.12000003</v>
      </c>
      <c r="K15" s="40">
        <f>+[1]PyPI!N93</f>
        <v>149444561.22</v>
      </c>
      <c r="L15" s="41">
        <f>+[1]PyPI!O93</f>
        <v>26698596.81000001</v>
      </c>
      <c r="N15" s="42"/>
      <c r="O15" s="42"/>
    </row>
    <row r="16" spans="2:15" x14ac:dyDescent="0.2">
      <c r="B16" s="26"/>
      <c r="C16" s="31"/>
      <c r="D16" s="32" t="s">
        <v>22</v>
      </c>
      <c r="E16" s="43"/>
      <c r="F16" s="44"/>
      <c r="G16" s="43"/>
      <c r="H16" s="44"/>
      <c r="I16" s="43"/>
      <c r="J16" s="44"/>
      <c r="K16" s="43"/>
      <c r="L16" s="44">
        <f t="shared" ref="L16:L39" si="2">+G16-I16</f>
        <v>0</v>
      </c>
    </row>
    <row r="17" spans="2:15" x14ac:dyDescent="0.2">
      <c r="B17" s="26"/>
      <c r="C17" s="31"/>
      <c r="D17" s="32" t="s">
        <v>23</v>
      </c>
      <c r="E17" s="43">
        <f>+[1]PyPI!H95</f>
        <v>48990017.049999997</v>
      </c>
      <c r="F17" s="44">
        <f>+[1]PyPI!I95</f>
        <v>33246782.060000002</v>
      </c>
      <c r="G17" s="43">
        <f>+[1]PyPI!J95</f>
        <v>82236799.109999999</v>
      </c>
      <c r="H17" s="44">
        <f>+[1]PyPI!K95</f>
        <v>68408511.700000003</v>
      </c>
      <c r="I17" s="43">
        <f>+[1]PyPI!L95</f>
        <v>68408511.700000003</v>
      </c>
      <c r="J17" s="44">
        <f>+[1]PyPI!M95</f>
        <v>68408511.700000003</v>
      </c>
      <c r="K17" s="43">
        <f>+[1]PyPI!N95</f>
        <v>63447730.469999991</v>
      </c>
      <c r="L17" s="44">
        <f>+[1]PyPI!O95</f>
        <v>13828287.41</v>
      </c>
      <c r="N17" s="42"/>
      <c r="O17" s="42"/>
    </row>
    <row r="18" spans="2:15" x14ac:dyDescent="0.2">
      <c r="B18" s="26"/>
      <c r="C18" s="31"/>
      <c r="D18" s="32" t="s">
        <v>24</v>
      </c>
      <c r="E18" s="43"/>
      <c r="F18" s="44"/>
      <c r="G18" s="43"/>
      <c r="H18" s="44"/>
      <c r="I18" s="43"/>
      <c r="J18" s="44"/>
      <c r="K18" s="43"/>
      <c r="L18" s="44">
        <f t="shared" si="2"/>
        <v>0</v>
      </c>
    </row>
    <row r="19" spans="2:15" x14ac:dyDescent="0.2">
      <c r="B19" s="26"/>
      <c r="C19" s="31"/>
      <c r="D19" s="32" t="s">
        <v>25</v>
      </c>
      <c r="E19" s="43"/>
      <c r="F19" s="44"/>
      <c r="G19" s="43"/>
      <c r="H19" s="44"/>
      <c r="I19" s="43"/>
      <c r="J19" s="44"/>
      <c r="K19" s="43"/>
      <c r="L19" s="44">
        <f t="shared" si="2"/>
        <v>0</v>
      </c>
    </row>
    <row r="20" spans="2:15" x14ac:dyDescent="0.2">
      <c r="B20" s="26"/>
      <c r="C20" s="31"/>
      <c r="D20" s="32" t="s">
        <v>26</v>
      </c>
      <c r="E20" s="43"/>
      <c r="F20" s="44"/>
      <c r="G20" s="43"/>
      <c r="H20" s="44"/>
      <c r="I20" s="43"/>
      <c r="J20" s="44"/>
      <c r="K20" s="43"/>
      <c r="L20" s="44">
        <f t="shared" si="2"/>
        <v>0</v>
      </c>
    </row>
    <row r="21" spans="2:15" x14ac:dyDescent="0.2">
      <c r="B21" s="26"/>
      <c r="C21" s="31"/>
      <c r="D21" s="32" t="s">
        <v>27</v>
      </c>
      <c r="E21" s="43"/>
      <c r="F21" s="44"/>
      <c r="G21" s="43"/>
      <c r="H21" s="44"/>
      <c r="I21" s="43"/>
      <c r="J21" s="44"/>
      <c r="K21" s="43"/>
      <c r="L21" s="44">
        <f t="shared" si="2"/>
        <v>0</v>
      </c>
    </row>
    <row r="22" spans="2:15" s="45" customFormat="1" x14ac:dyDescent="0.2">
      <c r="B22" s="46"/>
      <c r="C22" s="47"/>
      <c r="D22" s="39" t="s">
        <v>28</v>
      </c>
      <c r="E22" s="48"/>
      <c r="F22" s="49"/>
      <c r="G22" s="48"/>
      <c r="H22" s="49"/>
      <c r="I22" s="48"/>
      <c r="J22" s="49"/>
      <c r="K22" s="48"/>
      <c r="L22" s="49"/>
    </row>
    <row r="23" spans="2:15" x14ac:dyDescent="0.2">
      <c r="B23" s="26"/>
      <c r="C23" s="27" t="s">
        <v>29</v>
      </c>
      <c r="D23" s="28"/>
      <c r="E23" s="37">
        <f>SUM(E24:E26)</f>
        <v>2408644.2799999998</v>
      </c>
      <c r="F23" s="38">
        <f t="shared" ref="F23:L23" si="3">+F24</f>
        <v>2991156.23</v>
      </c>
      <c r="G23" s="37">
        <f t="shared" si="3"/>
        <v>5399800.5099999998</v>
      </c>
      <c r="H23" s="38">
        <f t="shared" si="3"/>
        <v>5399800.5099999998</v>
      </c>
      <c r="I23" s="37">
        <f t="shared" si="3"/>
        <v>5399800.5099999998</v>
      </c>
      <c r="J23" s="38">
        <f t="shared" si="3"/>
        <v>5399800.5099999998</v>
      </c>
      <c r="K23" s="37">
        <f t="shared" si="3"/>
        <v>5371520.5099999998</v>
      </c>
      <c r="L23" s="38">
        <f t="shared" si="3"/>
        <v>0</v>
      </c>
    </row>
    <row r="24" spans="2:15" x14ac:dyDescent="0.2">
      <c r="B24" s="26"/>
      <c r="C24" s="31"/>
      <c r="D24" s="32" t="s">
        <v>30</v>
      </c>
      <c r="E24" s="48">
        <f>+[1]PyPI!H90</f>
        <v>2408644.2799999998</v>
      </c>
      <c r="F24" s="49">
        <f>+[1]PyPI!I90</f>
        <v>2991156.23</v>
      </c>
      <c r="G24" s="48">
        <f>+[1]PyPI!J90</f>
        <v>5399800.5099999998</v>
      </c>
      <c r="H24" s="49">
        <f>+[1]PyPI!K90</f>
        <v>5399800.5099999998</v>
      </c>
      <c r="I24" s="48">
        <f>+[1]PyPI!L90</f>
        <v>5399800.5099999998</v>
      </c>
      <c r="J24" s="49">
        <f>+[1]PyPI!M90</f>
        <v>5399800.5099999998</v>
      </c>
      <c r="K24" s="48">
        <f>+[1]PyPI!N90</f>
        <v>5371520.5099999998</v>
      </c>
      <c r="L24" s="49">
        <f>+[1]PyPI!O90</f>
        <v>0</v>
      </c>
    </row>
    <row r="25" spans="2:15" x14ac:dyDescent="0.2">
      <c r="B25" s="26"/>
      <c r="C25" s="31"/>
      <c r="D25" s="32" t="s">
        <v>31</v>
      </c>
      <c r="E25" s="24"/>
      <c r="F25" s="36"/>
      <c r="G25" s="24"/>
      <c r="H25" s="36"/>
      <c r="I25" s="24"/>
      <c r="J25" s="36"/>
      <c r="K25" s="24"/>
      <c r="L25" s="36">
        <f t="shared" si="2"/>
        <v>0</v>
      </c>
    </row>
    <row r="26" spans="2:15" x14ac:dyDescent="0.2">
      <c r="B26" s="26"/>
      <c r="C26" s="31"/>
      <c r="D26" s="32" t="s">
        <v>32</v>
      </c>
      <c r="E26" s="24"/>
      <c r="F26" s="36"/>
      <c r="G26" s="24"/>
      <c r="H26" s="36"/>
      <c r="I26" s="24"/>
      <c r="J26" s="36"/>
      <c r="K26" s="24"/>
      <c r="L26" s="36">
        <f t="shared" si="2"/>
        <v>0</v>
      </c>
    </row>
    <row r="27" spans="2:15" x14ac:dyDescent="0.2">
      <c r="B27" s="26"/>
      <c r="C27" s="27" t="s">
        <v>33</v>
      </c>
      <c r="D27" s="28"/>
      <c r="E27" s="50">
        <f>SUM(E28:E29)</f>
        <v>0</v>
      </c>
      <c r="F27" s="51"/>
      <c r="G27" s="50"/>
      <c r="H27" s="51"/>
      <c r="I27" s="50"/>
      <c r="J27" s="51"/>
      <c r="K27" s="50"/>
      <c r="L27" s="51">
        <f t="shared" si="2"/>
        <v>0</v>
      </c>
    </row>
    <row r="28" spans="2:15" x14ac:dyDescent="0.2">
      <c r="B28" s="26"/>
      <c r="C28" s="31"/>
      <c r="D28" s="32" t="s">
        <v>34</v>
      </c>
      <c r="E28" s="24"/>
      <c r="F28" s="36"/>
      <c r="G28" s="24"/>
      <c r="H28" s="36"/>
      <c r="I28" s="24"/>
      <c r="J28" s="36"/>
      <c r="K28" s="24"/>
      <c r="L28" s="36">
        <f t="shared" si="2"/>
        <v>0</v>
      </c>
    </row>
    <row r="29" spans="2:15" x14ac:dyDescent="0.2">
      <c r="B29" s="26"/>
      <c r="C29" s="31"/>
      <c r="D29" s="32" t="s">
        <v>35</v>
      </c>
      <c r="E29" s="24"/>
      <c r="F29" s="36"/>
      <c r="G29" s="24"/>
      <c r="H29" s="36"/>
      <c r="I29" s="24"/>
      <c r="J29" s="36"/>
      <c r="K29" s="24"/>
      <c r="L29" s="36">
        <f t="shared" si="2"/>
        <v>0</v>
      </c>
    </row>
    <row r="30" spans="2:15" x14ac:dyDescent="0.2">
      <c r="B30" s="26"/>
      <c r="C30" s="27" t="s">
        <v>36</v>
      </c>
      <c r="D30" s="28"/>
      <c r="E30" s="50">
        <f>SUM(E31:E34)</f>
        <v>0</v>
      </c>
      <c r="F30" s="51"/>
      <c r="G30" s="50"/>
      <c r="H30" s="51"/>
      <c r="I30" s="50"/>
      <c r="J30" s="51"/>
      <c r="K30" s="50"/>
      <c r="L30" s="51">
        <f t="shared" si="2"/>
        <v>0</v>
      </c>
    </row>
    <row r="31" spans="2:15" x14ac:dyDescent="0.2">
      <c r="B31" s="26"/>
      <c r="C31" s="31"/>
      <c r="D31" s="32" t="s">
        <v>37</v>
      </c>
      <c r="E31" s="24"/>
      <c r="F31" s="36"/>
      <c r="G31" s="24"/>
      <c r="H31" s="36"/>
      <c r="I31" s="24"/>
      <c r="J31" s="36"/>
      <c r="K31" s="24"/>
      <c r="L31" s="36">
        <f t="shared" si="2"/>
        <v>0</v>
      </c>
    </row>
    <row r="32" spans="2:15" x14ac:dyDescent="0.2">
      <c r="B32" s="26"/>
      <c r="C32" s="31"/>
      <c r="D32" s="32" t="s">
        <v>38</v>
      </c>
      <c r="E32" s="24"/>
      <c r="F32" s="36"/>
      <c r="G32" s="24"/>
      <c r="H32" s="36"/>
      <c r="I32" s="24"/>
      <c r="J32" s="36"/>
      <c r="K32" s="24"/>
      <c r="L32" s="36">
        <f t="shared" si="2"/>
        <v>0</v>
      </c>
    </row>
    <row r="33" spans="1:15" x14ac:dyDescent="0.2">
      <c r="B33" s="26"/>
      <c r="C33" s="31"/>
      <c r="D33" s="32" t="s">
        <v>39</v>
      </c>
      <c r="E33" s="24"/>
      <c r="F33" s="36"/>
      <c r="G33" s="24"/>
      <c r="H33" s="36"/>
      <c r="I33" s="24"/>
      <c r="J33" s="36"/>
      <c r="K33" s="24"/>
      <c r="L33" s="36">
        <f t="shared" si="2"/>
        <v>0</v>
      </c>
    </row>
    <row r="34" spans="1:15" x14ac:dyDescent="0.2">
      <c r="B34" s="26"/>
      <c r="C34" s="31"/>
      <c r="D34" s="32" t="s">
        <v>40</v>
      </c>
      <c r="E34" s="24"/>
      <c r="F34" s="36"/>
      <c r="G34" s="24"/>
      <c r="H34" s="36"/>
      <c r="I34" s="24"/>
      <c r="J34" s="36"/>
      <c r="K34" s="24"/>
      <c r="L34" s="36">
        <f t="shared" si="2"/>
        <v>0</v>
      </c>
    </row>
    <row r="35" spans="1:15" x14ac:dyDescent="0.2">
      <c r="B35" s="26"/>
      <c r="C35" s="27" t="s">
        <v>41</v>
      </c>
      <c r="D35" s="28"/>
      <c r="E35" s="37">
        <f>+E36</f>
        <v>0</v>
      </c>
      <c r="F35" s="38">
        <f t="shared" ref="F35:K35" si="4">+F36</f>
        <v>0</v>
      </c>
      <c r="G35" s="37">
        <f t="shared" si="4"/>
        <v>0</v>
      </c>
      <c r="H35" s="38">
        <f t="shared" si="4"/>
        <v>0</v>
      </c>
      <c r="I35" s="37">
        <f t="shared" si="4"/>
        <v>0</v>
      </c>
      <c r="J35" s="38">
        <f t="shared" si="4"/>
        <v>0</v>
      </c>
      <c r="K35" s="37">
        <f t="shared" si="4"/>
        <v>0</v>
      </c>
      <c r="L35" s="51">
        <f t="shared" si="2"/>
        <v>0</v>
      </c>
    </row>
    <row r="36" spans="1:15" ht="15" x14ac:dyDescent="0.25">
      <c r="B36" s="26"/>
      <c r="C36" s="31"/>
      <c r="D36" s="39" t="s">
        <v>42</v>
      </c>
      <c r="E36" s="52"/>
      <c r="F36" s="53"/>
      <c r="G36" s="52"/>
      <c r="H36" s="53"/>
      <c r="I36" s="52"/>
      <c r="J36" s="53"/>
      <c r="K36" s="52"/>
      <c r="L36" s="53"/>
      <c r="N36" s="42"/>
      <c r="O36" s="42"/>
    </row>
    <row r="37" spans="1:15" ht="15" customHeight="1" x14ac:dyDescent="0.2">
      <c r="B37" s="21" t="s">
        <v>43</v>
      </c>
      <c r="C37" s="22"/>
      <c r="D37" s="23"/>
      <c r="E37" s="24"/>
      <c r="F37" s="36"/>
      <c r="G37" s="24"/>
      <c r="H37" s="36"/>
      <c r="I37" s="24"/>
      <c r="J37" s="36"/>
      <c r="K37" s="24"/>
      <c r="L37" s="36">
        <f t="shared" si="2"/>
        <v>0</v>
      </c>
    </row>
    <row r="38" spans="1:15" ht="15" customHeight="1" x14ac:dyDescent="0.2">
      <c r="B38" s="21" t="s">
        <v>44</v>
      </c>
      <c r="C38" s="22"/>
      <c r="D38" s="23"/>
      <c r="E38" s="24"/>
      <c r="F38" s="36"/>
      <c r="G38" s="24"/>
      <c r="H38" s="36"/>
      <c r="I38" s="24"/>
      <c r="J38" s="36"/>
      <c r="K38" s="24"/>
      <c r="L38" s="36">
        <f t="shared" si="2"/>
        <v>0</v>
      </c>
    </row>
    <row r="39" spans="1:15" ht="15.75" customHeight="1" x14ac:dyDescent="0.2">
      <c r="B39" s="21" t="s">
        <v>45</v>
      </c>
      <c r="C39" s="22"/>
      <c r="D39" s="23"/>
      <c r="E39" s="24"/>
      <c r="F39" s="36"/>
      <c r="G39" s="24"/>
      <c r="H39" s="36"/>
      <c r="I39" s="24"/>
      <c r="J39" s="36"/>
      <c r="K39" s="24"/>
      <c r="L39" s="36">
        <f t="shared" si="2"/>
        <v>0</v>
      </c>
    </row>
    <row r="40" spans="1:15" x14ac:dyDescent="0.2">
      <c r="B40" s="54"/>
      <c r="C40" s="55"/>
      <c r="D40" s="56"/>
      <c r="E40" s="57"/>
      <c r="F40" s="58"/>
      <c r="G40" s="57"/>
      <c r="H40" s="58"/>
      <c r="I40" s="57"/>
      <c r="J40" s="58"/>
      <c r="K40" s="57"/>
      <c r="L40" s="58"/>
    </row>
    <row r="41" spans="1:15" s="65" customFormat="1" ht="16.5" customHeight="1" x14ac:dyDescent="0.2">
      <c r="A41" s="59"/>
      <c r="B41" s="60"/>
      <c r="C41" s="61" t="s">
        <v>46</v>
      </c>
      <c r="D41" s="62"/>
      <c r="E41" s="63">
        <f>+E14+E35+E23</f>
        <v>133813407.55999999</v>
      </c>
      <c r="F41" s="63">
        <f t="shared" ref="F41:L41" si="5">+F14+F35+F23</f>
        <v>133495506.99000002</v>
      </c>
      <c r="G41" s="63">
        <f>+G14+G35+G23</f>
        <v>267308914.54999995</v>
      </c>
      <c r="H41" s="63">
        <f>+H14+H35+H23</f>
        <v>226782030.33000004</v>
      </c>
      <c r="I41" s="63">
        <f t="shared" si="5"/>
        <v>226782030.33000004</v>
      </c>
      <c r="J41" s="63">
        <f t="shared" si="5"/>
        <v>226782030.33000004</v>
      </c>
      <c r="K41" s="63">
        <f t="shared" si="5"/>
        <v>218263812.19999999</v>
      </c>
      <c r="L41" s="63">
        <f t="shared" si="5"/>
        <v>40526884.220000014</v>
      </c>
      <c r="M41" s="59"/>
      <c r="N41" s="64"/>
    </row>
    <row r="42" spans="1:15" x14ac:dyDescent="0.2">
      <c r="B42" s="1"/>
      <c r="C42" s="1"/>
      <c r="D42" s="1"/>
      <c r="E42" s="1"/>
      <c r="F42" s="1"/>
      <c r="G42" s="66"/>
      <c r="H42" s="1"/>
      <c r="I42" s="1"/>
      <c r="J42" s="1"/>
      <c r="K42" s="1"/>
      <c r="L42" s="1"/>
    </row>
    <row r="43" spans="1:15" x14ac:dyDescent="0.2">
      <c r="B43" s="67" t="s">
        <v>47</v>
      </c>
      <c r="F43" s="1"/>
      <c r="G43" s="66"/>
      <c r="H43" s="1"/>
      <c r="I43" s="1"/>
      <c r="J43" s="1"/>
      <c r="K43" s="1"/>
      <c r="L43" s="1"/>
    </row>
    <row r="46" spans="1:15" x14ac:dyDescent="0.2">
      <c r="D46" s="68"/>
    </row>
    <row r="47" spans="1:15" x14ac:dyDescent="0.2">
      <c r="D47" s="69" t="s">
        <v>48</v>
      </c>
      <c r="G47" s="70" t="s">
        <v>49</v>
      </c>
      <c r="H47" s="70"/>
      <c r="I47" s="70"/>
      <c r="J47" s="70"/>
      <c r="K47" s="70"/>
      <c r="L47" s="70"/>
    </row>
    <row r="48" spans="1:15" x14ac:dyDescent="0.2">
      <c r="D48" s="69" t="s">
        <v>50</v>
      </c>
      <c r="G48" s="71" t="s">
        <v>51</v>
      </c>
      <c r="H48" s="71"/>
      <c r="I48" s="71"/>
      <c r="J48" s="71"/>
      <c r="K48" s="71"/>
      <c r="L48" s="71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E5:F5"/>
    <mergeCell ref="B7:D9"/>
    <mergeCell ref="E7:K7"/>
    <mergeCell ref="L7:L8"/>
  </mergeCells>
  <pageMargins left="0.70866141732283472" right="0.70866141732283472" top="0.74803149606299213" bottom="0.74803149606299213" header="0.31496062992125984" footer="0.31496062992125984"/>
  <pageSetup scale="58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2019-01-28T21:44:24Z</cp:lastPrinted>
  <dcterms:created xsi:type="dcterms:W3CDTF">2019-01-28T21:42:50Z</dcterms:created>
  <dcterms:modified xsi:type="dcterms:W3CDTF">2019-01-28T21:44:54Z</dcterms:modified>
</cp:coreProperties>
</file>