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E35" i="1"/>
  <c r="D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<sst xmlns="http://schemas.openxmlformats.org/spreadsheetml/2006/main" count="66" uniqueCount="66">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</sst>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41</xdr:row>
      <xdr:rowOff>0</xdr:rowOff>
    </xdr:from>
    <xdr:to>
      <xdr:col>8</xdr:col>
      <xdr:colOff>1038225</xdr:colOff>
      <xdr:row>46</xdr:row>
      <xdr:rowOff>123825</xdr:rowOff>
    </xdr:to>
    <xdr:sp macro="" textlink="">
      <xdr:nvSpPr>
        <xdr:cNvPr id="2" name="CuadroTexto 1"/>
        <xdr:cNvSpPr txBox="1"/>
      </xdr:nvSpPr>
      <xdr:spPr>
        <a:xfrm>
          <a:off x="123825" y="6448425"/>
          <a:ext cx="106108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topLeftCell="A11" zoomScaleNormal="100" zoomScaleSheetLayoutView="90" workbookViewId="0">
      <selection activeCell="C39" sqref="C39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420487.42</v>
      </c>
      <c r="E6" s="16">
        <f>SUM(E7:E8)</f>
        <v>20535.169999999998</v>
      </c>
      <c r="F6" s="16">
        <f t="shared" ref="F6:I6" si="0">SUM(F7:F8)</f>
        <v>441022.58999999997</v>
      </c>
      <c r="G6" s="16">
        <f t="shared" si="0"/>
        <v>433553.62</v>
      </c>
      <c r="H6" s="16">
        <f t="shared" si="0"/>
        <v>418206.82</v>
      </c>
      <c r="I6" s="16">
        <f t="shared" si="0"/>
        <v>7468.9699999999721</v>
      </c>
    </row>
    <row r="7" spans="1:9" x14ac:dyDescent="0.2">
      <c r="A7" s="15" t="s">
        <v>41</v>
      </c>
      <c r="B7" s="6"/>
      <c r="C7" s="3" t="s">
        <v>1</v>
      </c>
      <c r="D7" s="17">
        <v>420487.42</v>
      </c>
      <c r="E7" s="17">
        <v>20535.169999999998</v>
      </c>
      <c r="F7" s="17">
        <f>D7+E7</f>
        <v>441022.58999999997</v>
      </c>
      <c r="G7" s="17">
        <v>433553.62</v>
      </c>
      <c r="H7" s="17">
        <v>418206.82</v>
      </c>
      <c r="I7" s="17">
        <f>F7-G7</f>
        <v>7468.9699999999721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223368603.16</v>
      </c>
      <c r="E9" s="16">
        <f>SUM(E10:E17)</f>
        <v>39515293.719999999</v>
      </c>
      <c r="F9" s="16">
        <f t="shared" ref="F9:I9" si="1">SUM(F10:F17)</f>
        <v>262883896.88</v>
      </c>
      <c r="G9" s="16">
        <f t="shared" si="1"/>
        <v>231842843.87</v>
      </c>
      <c r="H9" s="16">
        <f t="shared" si="1"/>
        <v>229520397.78</v>
      </c>
      <c r="I9" s="16">
        <f t="shared" si="1"/>
        <v>31041053.010000005</v>
      </c>
    </row>
    <row r="10" spans="1:9" x14ac:dyDescent="0.2">
      <c r="A10" s="15" t="s">
        <v>43</v>
      </c>
      <c r="B10" s="6"/>
      <c r="C10" s="3" t="s">
        <v>4</v>
      </c>
      <c r="D10" s="17">
        <v>158540083.41</v>
      </c>
      <c r="E10" s="17">
        <v>21125774.27</v>
      </c>
      <c r="F10" s="17">
        <f t="shared" ref="F10:F17" si="2">D10+E10</f>
        <v>179665857.68000001</v>
      </c>
      <c r="G10" s="17">
        <v>163744003.84</v>
      </c>
      <c r="H10" s="17">
        <v>161934577.75</v>
      </c>
      <c r="I10" s="17">
        <f t="shared" ref="I10:I17" si="3">F10-G10</f>
        <v>15921853.840000004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64828519.75</v>
      </c>
      <c r="E12" s="17">
        <v>18389519.449999999</v>
      </c>
      <c r="F12" s="17">
        <f t="shared" si="2"/>
        <v>83218039.200000003</v>
      </c>
      <c r="G12" s="17">
        <v>68098840.030000001</v>
      </c>
      <c r="H12" s="17">
        <v>67585820.030000001</v>
      </c>
      <c r="I12" s="17">
        <f t="shared" si="3"/>
        <v>15119199.170000002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3075020.04</v>
      </c>
      <c r="E18" s="16">
        <f>SUM(E19:E21)</f>
        <v>662190.80000000005</v>
      </c>
      <c r="F18" s="16">
        <f t="shared" ref="F18:I18" si="4">SUM(F19:F21)</f>
        <v>3737210.84</v>
      </c>
      <c r="G18" s="16">
        <f t="shared" si="4"/>
        <v>3655610.78</v>
      </c>
      <c r="H18" s="16">
        <f t="shared" si="4"/>
        <v>3515724.57</v>
      </c>
      <c r="I18" s="16">
        <f t="shared" si="4"/>
        <v>81600.060000000056</v>
      </c>
    </row>
    <row r="19" spans="1:9" x14ac:dyDescent="0.2">
      <c r="A19" s="15" t="s">
        <v>51</v>
      </c>
      <c r="B19" s="6"/>
      <c r="C19" s="3" t="s">
        <v>13</v>
      </c>
      <c r="D19" s="17">
        <v>3075020.04</v>
      </c>
      <c r="E19" s="17">
        <v>662190.80000000005</v>
      </c>
      <c r="F19" s="17">
        <f t="shared" ref="F19:F21" si="5">D19+E19</f>
        <v>3737210.84</v>
      </c>
      <c r="G19" s="17">
        <v>3655610.78</v>
      </c>
      <c r="H19" s="17">
        <v>3515724.57</v>
      </c>
      <c r="I19" s="17">
        <f t="shared" ref="I19:I21" si="6">F19-G19</f>
        <v>81600.060000000056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226864110.61999997</v>
      </c>
      <c r="E35" s="18">
        <f t="shared" ref="E35:I35" si="16">SUM(E6+E9+E18+E22+E25+E30+E32+E33+E34)</f>
        <v>40198019.689999998</v>
      </c>
      <c r="F35" s="18">
        <f t="shared" si="16"/>
        <v>267062130.31</v>
      </c>
      <c r="G35" s="18">
        <f t="shared" si="16"/>
        <v>235932008.27000001</v>
      </c>
      <c r="H35" s="18">
        <f t="shared" si="16"/>
        <v>233454329.16999999</v>
      </c>
      <c r="I35" s="18">
        <f t="shared" si="16"/>
        <v>31130122.040000003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1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2022-01-27T18:22:00Z</cp:lastPrinted>
  <dcterms:created xsi:type="dcterms:W3CDTF">2012-12-11T21:13:37Z</dcterms:created>
  <dcterms:modified xsi:type="dcterms:W3CDTF">2022-01-27T18:22:32Z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