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E35" i="1"/>
  <c r="I31" i="1"/>
  <c r="I30" i="1" s="1"/>
  <c r="F30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<sst xmlns="http://schemas.openxmlformats.org/spreadsheetml/2006/main" count="66" uniqueCount="66">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</sst>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>
      <alignment horizontal="center" vertical="center"/>
    </xf>
    <xf numFmtId="4" fontId="7" fillId="2" borderId="15" xfId="9" applyNumberFormat="1" applyFont="1" applyFill="1" applyBorder="1" applyAlignment="1">
      <alignment horizontal="center" vertical="center" wrapText="1"/>
    </xf>
    <xf numFmtId="0" fontId="7" fillId="2" borderId="16" xfId="9" applyFont="1" applyFill="1" applyBorder="1" applyAlignment="1">
      <alignment horizontal="center" vertical="center"/>
    </xf>
    <xf numFmtId="0" fontId="7" fillId="2" borderId="17" xfId="9" applyNumberFormat="1" applyFont="1" applyFill="1" applyBorder="1" applyAlignment="1">
      <alignment horizontal="center" vertical="center" wrapText="1"/>
    </xf>
    <xf numFmtId="0" fontId="7" fillId="0" borderId="14" xfId="9" applyFont="1" applyFill="1" applyBorder="1" applyAlignment="1" applyProtection="1"/>
    <xf numFmtId="4" fontId="7" fillId="0" borderId="18" xfId="0" applyNumberFormat="1" applyFont="1" applyFill="1" applyBorder="1" applyAlignment="1" applyProtection="1">
      <alignment horizontal="right"/>
      <protection locked="0"/>
    </xf>
    <xf numFmtId="0" fontId="7" fillId="0" borderId="14" xfId="8" applyFont="1" applyFill="1" applyBorder="1" applyAlignment="1" applyProtection="1">
      <alignment horizontal="left" vertical="top"/>
      <protection hidden="1"/>
    </xf>
    <xf numFmtId="4" fontId="7" fillId="0" borderId="1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8" xfId="0" applyNumberFormat="1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</xf>
    <xf numFmtId="0" fontId="7" fillId="0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4" fontId="7" fillId="0" borderId="21" xfId="0" applyNumberFormat="1" applyFont="1" applyFill="1" applyBorder="1" applyProtection="1">
      <protection locked="0"/>
    </xf>
    <xf numFmtId="4" fontId="7" fillId="0" borderId="22" xfId="0" applyNumberFormat="1" applyFont="1" applyFill="1" applyBorder="1" applyProtection="1">
      <protection locked="0"/>
    </xf>
    <xf numFmtId="0" fontId="8" fillId="0" borderId="23" xfId="0" applyFont="1" applyBorder="1" applyProtection="1">
      <protection locked="0" hidden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A29" sqref="A29"/>
    </sheetView>
  </sheetViews>
  <sheetFormatPr baseColWidth="10" defaultRowHeight="11.25" x14ac:dyDescent="0.2"/>
  <cols>
    <col min="1" max="1" width="1.85546875" style="1" customWidth="1"/>
    <col min="2" max="2" width="3.28515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1"/>
      <c r="B1" s="19" t="s">
        <v>65</v>
      </c>
      <c r="C1" s="20"/>
      <c r="D1" s="20"/>
      <c r="E1" s="20"/>
      <c r="F1" s="20"/>
      <c r="G1" s="20"/>
      <c r="H1" s="20"/>
      <c r="I1" s="21"/>
    </row>
    <row r="2" spans="1:9" ht="15" customHeight="1" x14ac:dyDescent="0.2">
      <c r="A2" s="11"/>
      <c r="B2" s="22" t="s">
        <v>64</v>
      </c>
      <c r="C2" s="16"/>
      <c r="D2" s="15" t="s">
        <v>32</v>
      </c>
      <c r="E2" s="15"/>
      <c r="F2" s="15"/>
      <c r="G2" s="15"/>
      <c r="H2" s="15"/>
      <c r="I2" s="23" t="s">
        <v>30</v>
      </c>
    </row>
    <row r="3" spans="1:9" ht="24.95" customHeight="1" x14ac:dyDescent="0.2">
      <c r="A3" s="11"/>
      <c r="B3" s="24"/>
      <c r="C3" s="17"/>
      <c r="D3" s="8" t="s">
        <v>26</v>
      </c>
      <c r="E3" s="5" t="s">
        <v>35</v>
      </c>
      <c r="F3" s="5" t="s">
        <v>27</v>
      </c>
      <c r="G3" s="5" t="s">
        <v>28</v>
      </c>
      <c r="H3" s="9" t="s">
        <v>29</v>
      </c>
      <c r="I3" s="25"/>
    </row>
    <row r="4" spans="1:9" x14ac:dyDescent="0.2">
      <c r="A4" s="11"/>
      <c r="B4" s="26"/>
      <c r="C4" s="18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27" t="s">
        <v>34</v>
      </c>
    </row>
    <row r="5" spans="1:9" x14ac:dyDescent="0.2">
      <c r="A5" s="10"/>
      <c r="B5" s="28" t="s">
        <v>25</v>
      </c>
      <c r="C5" s="11"/>
      <c r="D5" s="6"/>
      <c r="E5" s="6"/>
      <c r="F5" s="6"/>
      <c r="G5" s="6"/>
      <c r="H5" s="6"/>
      <c r="I5" s="29"/>
    </row>
    <row r="6" spans="1:9" x14ac:dyDescent="0.2">
      <c r="A6" s="12">
        <v>0</v>
      </c>
      <c r="B6" s="30" t="s">
        <v>0</v>
      </c>
      <c r="C6" s="7"/>
      <c r="D6" s="13">
        <f>SUM(D7:D8)</f>
        <v>391506.17</v>
      </c>
      <c r="E6" s="13">
        <f>SUM(E7:E8)</f>
        <v>-303978.31</v>
      </c>
      <c r="F6" s="13">
        <f t="shared" ref="F6:I6" si="0">SUM(F7:F8)</f>
        <v>87527.859999999986</v>
      </c>
      <c r="G6" s="13">
        <f t="shared" si="0"/>
        <v>69767.37</v>
      </c>
      <c r="H6" s="13">
        <f t="shared" si="0"/>
        <v>67548.63</v>
      </c>
      <c r="I6" s="31">
        <f t="shared" si="0"/>
        <v>17760.489999999991</v>
      </c>
    </row>
    <row r="7" spans="1:9" x14ac:dyDescent="0.2">
      <c r="A7" s="39" t="s">
        <v>41</v>
      </c>
      <c r="B7" s="32"/>
      <c r="C7" s="3" t="s">
        <v>1</v>
      </c>
      <c r="D7" s="14">
        <v>391506.17</v>
      </c>
      <c r="E7" s="14">
        <v>-303978.31</v>
      </c>
      <c r="F7" s="14">
        <f>D7+E7</f>
        <v>87527.859999999986</v>
      </c>
      <c r="G7" s="14">
        <v>69767.37</v>
      </c>
      <c r="H7" s="14">
        <v>67548.63</v>
      </c>
      <c r="I7" s="33">
        <f>F7-G7</f>
        <v>17760.489999999991</v>
      </c>
    </row>
    <row r="8" spans="1:9" x14ac:dyDescent="0.2">
      <c r="A8" s="39" t="s">
        <v>42</v>
      </c>
      <c r="B8" s="32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33">
        <f>F8-G8</f>
        <v>0</v>
      </c>
    </row>
    <row r="9" spans="1:9" x14ac:dyDescent="0.2">
      <c r="A9" s="39">
        <v>0</v>
      </c>
      <c r="B9" s="30" t="s">
        <v>3</v>
      </c>
      <c r="C9" s="7"/>
      <c r="D9" s="13">
        <f>SUM(D10:D17)</f>
        <v>217873021.47000003</v>
      </c>
      <c r="E9" s="13">
        <f>SUM(E10:E17)</f>
        <v>32043374.399999999</v>
      </c>
      <c r="F9" s="13">
        <f t="shared" ref="F9:I9" si="1">SUM(F10:F17)</f>
        <v>249916395.87</v>
      </c>
      <c r="G9" s="13">
        <f t="shared" si="1"/>
        <v>223432948.50999999</v>
      </c>
      <c r="H9" s="13">
        <f t="shared" si="1"/>
        <v>219997140.13</v>
      </c>
      <c r="I9" s="31">
        <f t="shared" si="1"/>
        <v>26483447.360000007</v>
      </c>
    </row>
    <row r="10" spans="1:9" x14ac:dyDescent="0.2">
      <c r="A10" s="39" t="s">
        <v>43</v>
      </c>
      <c r="B10" s="32"/>
      <c r="C10" s="3" t="s">
        <v>4</v>
      </c>
      <c r="D10" s="14">
        <v>156820415.52000001</v>
      </c>
      <c r="E10" s="14">
        <v>15366169.609999999</v>
      </c>
      <c r="F10" s="14">
        <f t="shared" ref="F10:F17" si="2">D10+E10</f>
        <v>172186585.13</v>
      </c>
      <c r="G10" s="14">
        <v>165210499.94</v>
      </c>
      <c r="H10" s="14">
        <v>164248583.77000001</v>
      </c>
      <c r="I10" s="33">
        <f t="shared" ref="I10:I17" si="3">F10-G10</f>
        <v>6976085.1899999976</v>
      </c>
    </row>
    <row r="11" spans="1:9" x14ac:dyDescent="0.2">
      <c r="A11" s="39" t="s">
        <v>44</v>
      </c>
      <c r="B11" s="32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33">
        <f t="shared" si="3"/>
        <v>0</v>
      </c>
    </row>
    <row r="12" spans="1:9" x14ac:dyDescent="0.2">
      <c r="A12" s="39" t="s">
        <v>45</v>
      </c>
      <c r="B12" s="32"/>
      <c r="C12" s="3" t="s">
        <v>6</v>
      </c>
      <c r="D12" s="14">
        <v>61052605.950000003</v>
      </c>
      <c r="E12" s="14">
        <v>16677204.789999999</v>
      </c>
      <c r="F12" s="14">
        <f t="shared" si="2"/>
        <v>77729810.74000001</v>
      </c>
      <c r="G12" s="14">
        <v>58222448.57</v>
      </c>
      <c r="H12" s="14">
        <v>55748556.359999999</v>
      </c>
      <c r="I12" s="33">
        <f t="shared" si="3"/>
        <v>19507362.170000009</v>
      </c>
    </row>
    <row r="13" spans="1:9" x14ac:dyDescent="0.2">
      <c r="A13" s="39" t="s">
        <v>46</v>
      </c>
      <c r="B13" s="32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33">
        <f t="shared" si="3"/>
        <v>0</v>
      </c>
    </row>
    <row r="14" spans="1:9" x14ac:dyDescent="0.2">
      <c r="A14" s="39" t="s">
        <v>47</v>
      </c>
      <c r="B14" s="32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33">
        <f t="shared" si="3"/>
        <v>0</v>
      </c>
    </row>
    <row r="15" spans="1:9" x14ac:dyDescent="0.2">
      <c r="A15" s="39" t="s">
        <v>48</v>
      </c>
      <c r="B15" s="32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33">
        <f t="shared" si="3"/>
        <v>0</v>
      </c>
    </row>
    <row r="16" spans="1:9" x14ac:dyDescent="0.2">
      <c r="A16" s="39" t="s">
        <v>49</v>
      </c>
      <c r="B16" s="32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33">
        <f t="shared" si="3"/>
        <v>0</v>
      </c>
    </row>
    <row r="17" spans="1:9" x14ac:dyDescent="0.2">
      <c r="A17" s="39" t="s">
        <v>50</v>
      </c>
      <c r="B17" s="32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33">
        <f t="shared" si="3"/>
        <v>0</v>
      </c>
    </row>
    <row r="18" spans="1:9" x14ac:dyDescent="0.2">
      <c r="A18" s="39">
        <v>0</v>
      </c>
      <c r="B18" s="30" t="s">
        <v>12</v>
      </c>
      <c r="C18" s="7"/>
      <c r="D18" s="13">
        <f>SUM(D19:D21)</f>
        <v>3114450.32</v>
      </c>
      <c r="E18" s="13">
        <f>SUM(E19:E21)</f>
        <v>468387.4</v>
      </c>
      <c r="F18" s="13">
        <f t="shared" ref="F18:I18" si="4">SUM(F19:F21)</f>
        <v>3582837.7199999997</v>
      </c>
      <c r="G18" s="13">
        <f t="shared" si="4"/>
        <v>3502384.74</v>
      </c>
      <c r="H18" s="13">
        <f t="shared" si="4"/>
        <v>3367644.05</v>
      </c>
      <c r="I18" s="31">
        <f t="shared" si="4"/>
        <v>80452.979999999516</v>
      </c>
    </row>
    <row r="19" spans="1:9" x14ac:dyDescent="0.2">
      <c r="A19" s="39" t="s">
        <v>51</v>
      </c>
      <c r="B19" s="32"/>
      <c r="C19" s="3" t="s">
        <v>13</v>
      </c>
      <c r="D19" s="14">
        <v>3114450.32</v>
      </c>
      <c r="E19" s="14">
        <v>468387.4</v>
      </c>
      <c r="F19" s="14">
        <f t="shared" ref="F19:F21" si="5">D19+E19</f>
        <v>3582837.7199999997</v>
      </c>
      <c r="G19" s="14">
        <v>3502384.74</v>
      </c>
      <c r="H19" s="14">
        <v>3367644.05</v>
      </c>
      <c r="I19" s="33">
        <f t="shared" ref="I19:I21" si="6">F19-G19</f>
        <v>80452.979999999516</v>
      </c>
    </row>
    <row r="20" spans="1:9" x14ac:dyDescent="0.2">
      <c r="A20" s="39" t="s">
        <v>52</v>
      </c>
      <c r="B20" s="32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33">
        <f t="shared" si="6"/>
        <v>0</v>
      </c>
    </row>
    <row r="21" spans="1:9" x14ac:dyDescent="0.2">
      <c r="A21" s="39" t="s">
        <v>53</v>
      </c>
      <c r="B21" s="32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33">
        <f t="shared" si="6"/>
        <v>0</v>
      </c>
    </row>
    <row r="22" spans="1:9" x14ac:dyDescent="0.2">
      <c r="A22" s="39">
        <v>0</v>
      </c>
      <c r="B22" s="30" t="s">
        <v>16</v>
      </c>
      <c r="C22" s="7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31">
        <f t="shared" si="7"/>
        <v>0</v>
      </c>
    </row>
    <row r="23" spans="1:9" x14ac:dyDescent="0.2">
      <c r="A23" s="39" t="s">
        <v>54</v>
      </c>
      <c r="B23" s="32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33">
        <f t="shared" ref="I23:I24" si="9">F23-G23</f>
        <v>0</v>
      </c>
    </row>
    <row r="24" spans="1:9" x14ac:dyDescent="0.2">
      <c r="A24" s="39" t="s">
        <v>55</v>
      </c>
      <c r="B24" s="32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33">
        <f t="shared" si="9"/>
        <v>0</v>
      </c>
    </row>
    <row r="25" spans="1:9" x14ac:dyDescent="0.2">
      <c r="A25" s="39">
        <v>0</v>
      </c>
      <c r="B25" s="30" t="s">
        <v>19</v>
      </c>
      <c r="C25" s="7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31">
        <f t="shared" si="10"/>
        <v>0</v>
      </c>
    </row>
    <row r="26" spans="1:9" x14ac:dyDescent="0.2">
      <c r="A26" s="39" t="s">
        <v>56</v>
      </c>
      <c r="B26" s="32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33">
        <f t="shared" ref="I26:I29" si="12">F26-G26</f>
        <v>0</v>
      </c>
    </row>
    <row r="27" spans="1:9" x14ac:dyDescent="0.2">
      <c r="A27" s="39" t="s">
        <v>57</v>
      </c>
      <c r="B27" s="32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33">
        <f t="shared" si="12"/>
        <v>0</v>
      </c>
    </row>
    <row r="28" spans="1:9" x14ac:dyDescent="0.2">
      <c r="A28" s="39" t="s">
        <v>58</v>
      </c>
      <c r="B28" s="32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33">
        <f t="shared" si="12"/>
        <v>0</v>
      </c>
    </row>
    <row r="29" spans="1:9" x14ac:dyDescent="0.2">
      <c r="A29" s="39" t="s">
        <v>59</v>
      </c>
      <c r="B29" s="32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33">
        <f t="shared" si="12"/>
        <v>0</v>
      </c>
    </row>
    <row r="30" spans="1:9" x14ac:dyDescent="0.2">
      <c r="A30" s="39">
        <v>0</v>
      </c>
      <c r="B30" s="30" t="s">
        <v>37</v>
      </c>
      <c r="C30" s="7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31">
        <f t="shared" si="13"/>
        <v>0</v>
      </c>
    </row>
    <row r="31" spans="1:9" x14ac:dyDescent="0.2">
      <c r="A31" s="12" t="s">
        <v>60</v>
      </c>
      <c r="B31" s="32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33">
        <f t="shared" ref="I31:I34" si="15">F31-G31</f>
        <v>0</v>
      </c>
    </row>
    <row r="32" spans="1:9" x14ac:dyDescent="0.2">
      <c r="A32" s="12" t="s">
        <v>61</v>
      </c>
      <c r="B32" s="34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31">
        <f t="shared" si="15"/>
        <v>0</v>
      </c>
    </row>
    <row r="33" spans="1:9" x14ac:dyDescent="0.2">
      <c r="A33" s="12" t="s">
        <v>62</v>
      </c>
      <c r="B33" s="34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31">
        <f t="shared" si="15"/>
        <v>0</v>
      </c>
    </row>
    <row r="34" spans="1:9" x14ac:dyDescent="0.2">
      <c r="A34" s="12" t="s">
        <v>63</v>
      </c>
      <c r="B34" s="34" t="s">
        <v>40</v>
      </c>
      <c r="C34" s="3"/>
      <c r="D34" s="13">
        <v>0</v>
      </c>
      <c r="E34" s="13">
        <v>0</v>
      </c>
      <c r="F34" s="13">
        <f t="shared" si="14"/>
        <v>0</v>
      </c>
      <c r="G34" s="13">
        <v>0</v>
      </c>
      <c r="H34" s="13">
        <v>0</v>
      </c>
      <c r="I34" s="31">
        <f t="shared" si="15"/>
        <v>0</v>
      </c>
    </row>
    <row r="35" spans="1:9" ht="13.5" customHeight="1" thickBot="1" x14ac:dyDescent="0.3">
      <c r="B35" s="35" t="s">
        <v>31</v>
      </c>
      <c r="C35" s="36"/>
      <c r="D35" s="37">
        <f>SUM(D6+D9+D18+D22+D25+D30+D32+D33+D34)</f>
        <v>221378977.96000001</v>
      </c>
      <c r="E35" s="37">
        <f t="shared" ref="E35:I35" si="16">SUM(E6+E9+E18+E22+E25+E30+E32+E33+E34)</f>
        <v>32207783.489999998</v>
      </c>
      <c r="F35" s="37">
        <f t="shared" si="16"/>
        <v>253586761.45000002</v>
      </c>
      <c r="G35" s="37">
        <f t="shared" si="16"/>
        <v>227005100.62</v>
      </c>
      <c r="H35" s="37">
        <f t="shared" si="16"/>
        <v>223432332.81</v>
      </c>
      <c r="I35" s="38">
        <f t="shared" si="16"/>
        <v>26581660.830000006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2023-01-31T23:32:30Z</cp:lastPrinted>
  <dcterms:created xsi:type="dcterms:W3CDTF">2012-12-11T21:13:37Z</dcterms:created>
  <dcterms:modified xsi:type="dcterms:W3CDTF">2023-01-31T23:33:03Z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