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<sst xmlns="http://schemas.openxmlformats.org/spreadsheetml/2006/main" count="64" uniqueCount="64">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</sst>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5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5" fillId="0" borderId="0" xfId="0" applyFont="1"/>
    <xf numFmtId="0" fontId="7" fillId="3" borderId="5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 wrapText="1"/>
    </xf>
    <xf numFmtId="0" fontId="7" fillId="3" borderId="15" xfId="9" applyFont="1" applyFill="1" applyBorder="1" applyAlignment="1">
      <alignment horizontal="center" vertical="center"/>
    </xf>
    <xf numFmtId="0" fontId="7" fillId="3" borderId="16" xfId="9" applyFont="1" applyFill="1" applyBorder="1" applyAlignment="1">
      <alignment horizontal="center" vertical="center" wrapText="1"/>
    </xf>
    <xf numFmtId="0" fontId="7" fillId="0" borderId="15" xfId="9" applyFont="1" applyBorder="1"/>
    <xf numFmtId="4" fontId="7" fillId="0" borderId="16" xfId="0" applyNumberFormat="1" applyFont="1" applyBorder="1" applyAlignment="1" applyProtection="1">
      <alignment horizontal="right"/>
      <protection locked="0"/>
    </xf>
    <xf numFmtId="0" fontId="7" fillId="0" borderId="15" xfId="8" applyFont="1" applyBorder="1" applyAlignment="1" applyProtection="1">
      <alignment horizontal="left" vertical="top" indent="1"/>
      <protection hidden="1"/>
    </xf>
    <xf numFmtId="4" fontId="7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2"/>
    </xf>
    <xf numFmtId="4" fontId="2" fillId="0" borderId="16" xfId="0" applyNumberFormat="1" applyFont="1" applyBorder="1" applyProtection="1">
      <protection locked="0"/>
    </xf>
    <xf numFmtId="0" fontId="7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Border="1" applyProtection="1">
      <protection locked="0"/>
    </xf>
    <xf numFmtId="4" fontId="7" fillId="0" borderId="19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sqref="A1: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thickTop="1" x14ac:dyDescent="0.2">
      <c r="A1" s="14" t="s">
        <v>63</v>
      </c>
      <c r="B1" s="15"/>
      <c r="C1" s="15"/>
      <c r="D1" s="15"/>
      <c r="E1" s="15"/>
      <c r="F1" s="15"/>
      <c r="G1" s="16"/>
    </row>
    <row r="2" spans="1:8" ht="15" customHeight="1" x14ac:dyDescent="0.2">
      <c r="A2" s="17"/>
      <c r="B2" s="13" t="s">
        <v>31</v>
      </c>
      <c r="C2" s="13"/>
      <c r="D2" s="13"/>
      <c r="E2" s="13"/>
      <c r="F2" s="13"/>
      <c r="G2" s="18" t="s">
        <v>30</v>
      </c>
    </row>
    <row r="3" spans="1:8" ht="24.95" customHeight="1" x14ac:dyDescent="0.2">
      <c r="A3" s="19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22" t="s">
        <v>33</v>
      </c>
    </row>
    <row r="5" spans="1:8" x14ac:dyDescent="0.2">
      <c r="A5" s="23"/>
      <c r="B5" s="12"/>
      <c r="C5" s="12"/>
      <c r="D5" s="12"/>
      <c r="E5" s="12"/>
      <c r="F5" s="12"/>
      <c r="G5" s="24"/>
    </row>
    <row r="6" spans="1:8" x14ac:dyDescent="0.2">
      <c r="A6" s="25" t="s">
        <v>25</v>
      </c>
      <c r="B6" s="5">
        <f>+B7+B10+B19+B23+B26+B31</f>
        <v>241613872.26999998</v>
      </c>
      <c r="C6" s="5">
        <f t="shared" ref="C6:G6" si="0">+C7+C10+C19+C23+C26+C31</f>
        <v>46048055.450000003</v>
      </c>
      <c r="D6" s="5">
        <f t="shared" si="0"/>
        <v>287661927.71999997</v>
      </c>
      <c r="E6" s="5">
        <f t="shared" si="0"/>
        <v>266434764.10000002</v>
      </c>
      <c r="F6" s="5">
        <f t="shared" si="0"/>
        <v>265349339.54000002</v>
      </c>
      <c r="G6" s="26">
        <f t="shared" si="0"/>
        <v>21227163.619999975</v>
      </c>
    </row>
    <row r="7" spans="1:8" x14ac:dyDescent="0.2">
      <c r="A7" s="27" t="s">
        <v>0</v>
      </c>
      <c r="B7" s="9">
        <f>SUM(B8:B9)</f>
        <v>821563.94</v>
      </c>
      <c r="C7" s="9">
        <f>SUM(C8:C9)</f>
        <v>-120554.15</v>
      </c>
      <c r="D7" s="9">
        <f t="shared" ref="D7:G7" si="1">SUM(D8:D9)</f>
        <v>701009.78999999992</v>
      </c>
      <c r="E7" s="9">
        <f t="shared" si="1"/>
        <v>677430.81</v>
      </c>
      <c r="F7" s="9">
        <f t="shared" si="1"/>
        <v>677430.81</v>
      </c>
      <c r="G7" s="28">
        <f t="shared" si="1"/>
        <v>23578.979999999865</v>
      </c>
      <c r="H7" s="8">
        <v>0</v>
      </c>
    </row>
    <row r="8" spans="1:8" x14ac:dyDescent="0.2">
      <c r="A8" s="29" t="s">
        <v>1</v>
      </c>
      <c r="B8" s="10">
        <v>821563.94</v>
      </c>
      <c r="C8" s="10">
        <v>-120554.15</v>
      </c>
      <c r="D8" s="10">
        <f>B8+C8</f>
        <v>701009.78999999992</v>
      </c>
      <c r="E8" s="10">
        <v>677430.81</v>
      </c>
      <c r="F8" s="10">
        <v>677430.81</v>
      </c>
      <c r="G8" s="30">
        <f>D8-E8</f>
        <v>23578.979999999865</v>
      </c>
      <c r="H8" s="8" t="s">
        <v>39</v>
      </c>
    </row>
    <row r="9" spans="1:8" x14ac:dyDescent="0.2">
      <c r="A9" s="29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30">
        <f>D9-E9</f>
        <v>0</v>
      </c>
      <c r="H9" s="8" t="s">
        <v>40</v>
      </c>
    </row>
    <row r="10" spans="1:8" x14ac:dyDescent="0.2">
      <c r="A10" s="27" t="s">
        <v>3</v>
      </c>
      <c r="B10" s="9">
        <f>SUM(B11:B18)</f>
        <v>179033758.66</v>
      </c>
      <c r="C10" s="9">
        <f>SUM(C11:C18)</f>
        <v>28391647.109999999</v>
      </c>
      <c r="D10" s="9">
        <f t="shared" ref="D10:G10" si="2">SUM(D11:D18)</f>
        <v>207425405.76999998</v>
      </c>
      <c r="E10" s="9">
        <f t="shared" si="2"/>
        <v>196053662.24000001</v>
      </c>
      <c r="F10" s="9">
        <f t="shared" si="2"/>
        <v>194968237.68000001</v>
      </c>
      <c r="G10" s="28">
        <f t="shared" si="2"/>
        <v>11371743.529999975</v>
      </c>
      <c r="H10" s="8">
        <v>0</v>
      </c>
    </row>
    <row r="11" spans="1:8" x14ac:dyDescent="0.2">
      <c r="A11" s="29" t="s">
        <v>4</v>
      </c>
      <c r="B11" s="10">
        <v>171864255.72</v>
      </c>
      <c r="C11" s="10">
        <v>29278590.23</v>
      </c>
      <c r="D11" s="10">
        <f t="shared" ref="D11:D18" si="3">B11+C11</f>
        <v>201142845.94999999</v>
      </c>
      <c r="E11" s="10">
        <v>190313480.58000001</v>
      </c>
      <c r="F11" s="10">
        <v>189361153.02000001</v>
      </c>
      <c r="G11" s="30">
        <f t="shared" ref="G11:G18" si="4">D11-E11</f>
        <v>10829365.369999975</v>
      </c>
      <c r="H11" s="8" t="s">
        <v>41</v>
      </c>
    </row>
    <row r="12" spans="1:8" x14ac:dyDescent="0.2">
      <c r="A12" s="29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30">
        <f t="shared" si="4"/>
        <v>0</v>
      </c>
      <c r="H12" s="8" t="s">
        <v>42</v>
      </c>
    </row>
    <row r="13" spans="1:8" x14ac:dyDescent="0.2">
      <c r="A13" s="29" t="s">
        <v>6</v>
      </c>
      <c r="B13" s="10">
        <v>7169502.9400000004</v>
      </c>
      <c r="C13" s="10">
        <v>-886943.12</v>
      </c>
      <c r="D13" s="10">
        <f t="shared" si="3"/>
        <v>6282559.8200000003</v>
      </c>
      <c r="E13" s="10">
        <v>5740181.6600000001</v>
      </c>
      <c r="F13" s="10">
        <v>5607084.6600000001</v>
      </c>
      <c r="G13" s="30">
        <f t="shared" si="4"/>
        <v>542378.16000000015</v>
      </c>
      <c r="H13" s="8" t="s">
        <v>43</v>
      </c>
    </row>
    <row r="14" spans="1:8" x14ac:dyDescent="0.2">
      <c r="A14" s="29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30">
        <f t="shared" si="4"/>
        <v>0</v>
      </c>
      <c r="H14" s="8" t="s">
        <v>44</v>
      </c>
    </row>
    <row r="15" spans="1:8" x14ac:dyDescent="0.2">
      <c r="A15" s="29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30">
        <f t="shared" si="4"/>
        <v>0</v>
      </c>
      <c r="H15" s="8" t="s">
        <v>45</v>
      </c>
    </row>
    <row r="16" spans="1:8" x14ac:dyDescent="0.2">
      <c r="A16" s="29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30">
        <f t="shared" si="4"/>
        <v>0</v>
      </c>
      <c r="H16" s="8" t="s">
        <v>46</v>
      </c>
    </row>
    <row r="17" spans="1:8" x14ac:dyDescent="0.2">
      <c r="A17" s="29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30">
        <f t="shared" si="4"/>
        <v>0</v>
      </c>
      <c r="H17" s="8" t="s">
        <v>47</v>
      </c>
    </row>
    <row r="18" spans="1:8" x14ac:dyDescent="0.2">
      <c r="A18" s="29" t="s">
        <v>11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30">
        <f t="shared" si="4"/>
        <v>0</v>
      </c>
      <c r="H18" s="8" t="s">
        <v>48</v>
      </c>
    </row>
    <row r="19" spans="1:8" x14ac:dyDescent="0.2">
      <c r="A19" s="27" t="s">
        <v>12</v>
      </c>
      <c r="B19" s="9">
        <f>SUM(B20:B22)</f>
        <v>61758549.669999994</v>
      </c>
      <c r="C19" s="9">
        <f>SUM(C20:C22)</f>
        <v>17776962.490000002</v>
      </c>
      <c r="D19" s="9">
        <f t="shared" ref="D19:G19" si="5">SUM(D20:D22)</f>
        <v>79535512.159999996</v>
      </c>
      <c r="E19" s="9">
        <f t="shared" si="5"/>
        <v>69703671.049999997</v>
      </c>
      <c r="F19" s="9">
        <f t="shared" si="5"/>
        <v>69703671.049999997</v>
      </c>
      <c r="G19" s="28">
        <f t="shared" si="5"/>
        <v>9831841.1099999994</v>
      </c>
      <c r="H19" s="8">
        <v>0</v>
      </c>
    </row>
    <row r="20" spans="1:8" x14ac:dyDescent="0.2">
      <c r="A20" s="29" t="s">
        <v>13</v>
      </c>
      <c r="B20" s="10">
        <v>59973318.509999998</v>
      </c>
      <c r="C20" s="10">
        <v>17842433.23</v>
      </c>
      <c r="D20" s="10">
        <f t="shared" ref="D20:D22" si="6">B20+C20</f>
        <v>77815751.739999995</v>
      </c>
      <c r="E20" s="10">
        <v>68048481.769999996</v>
      </c>
      <c r="F20" s="10">
        <v>68048481.769999996</v>
      </c>
      <c r="G20" s="30">
        <f t="shared" ref="G20:G22" si="7">D20-E20</f>
        <v>9767269.9699999988</v>
      </c>
      <c r="H20" s="8" t="s">
        <v>49</v>
      </c>
    </row>
    <row r="21" spans="1:8" x14ac:dyDescent="0.2">
      <c r="A21" s="29" t="s">
        <v>14</v>
      </c>
      <c r="B21" s="10">
        <v>1785231.16</v>
      </c>
      <c r="C21" s="10">
        <v>-65470.74</v>
      </c>
      <c r="D21" s="10">
        <f t="shared" si="6"/>
        <v>1719760.42</v>
      </c>
      <c r="E21" s="10">
        <v>1655189.28</v>
      </c>
      <c r="F21" s="10">
        <v>1655189.28</v>
      </c>
      <c r="G21" s="30">
        <f t="shared" si="7"/>
        <v>64571.139999999898</v>
      </c>
      <c r="H21" s="8" t="s">
        <v>50</v>
      </c>
    </row>
    <row r="22" spans="1:8" x14ac:dyDescent="0.2">
      <c r="A22" s="29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30">
        <f t="shared" si="7"/>
        <v>0</v>
      </c>
      <c r="H22" s="8" t="s">
        <v>51</v>
      </c>
    </row>
    <row r="23" spans="1:8" x14ac:dyDescent="0.2">
      <c r="A23" s="27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28">
        <f t="shared" si="8"/>
        <v>0</v>
      </c>
      <c r="H23" s="8">
        <v>0</v>
      </c>
    </row>
    <row r="24" spans="1:8" x14ac:dyDescent="0.2">
      <c r="A24" s="29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30">
        <f t="shared" ref="G24:G25" si="10">D24-E24</f>
        <v>0</v>
      </c>
      <c r="H24" s="8" t="s">
        <v>52</v>
      </c>
    </row>
    <row r="25" spans="1:8" x14ac:dyDescent="0.2">
      <c r="A25" s="29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30">
        <f t="shared" si="10"/>
        <v>0</v>
      </c>
      <c r="H25" s="8" t="s">
        <v>53</v>
      </c>
    </row>
    <row r="26" spans="1:8" x14ac:dyDescent="0.2">
      <c r="A26" s="27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28">
        <f t="shared" si="11"/>
        <v>0</v>
      </c>
      <c r="H26" s="8">
        <v>0</v>
      </c>
    </row>
    <row r="27" spans="1:8" x14ac:dyDescent="0.2">
      <c r="A27" s="29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30">
        <f t="shared" ref="G27:G30" si="13">D27-E27</f>
        <v>0</v>
      </c>
      <c r="H27" s="8" t="s">
        <v>54</v>
      </c>
    </row>
    <row r="28" spans="1:8" x14ac:dyDescent="0.2">
      <c r="A28" s="29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30">
        <f t="shared" si="13"/>
        <v>0</v>
      </c>
      <c r="H28" s="8" t="s">
        <v>55</v>
      </c>
    </row>
    <row r="29" spans="1:8" x14ac:dyDescent="0.2">
      <c r="A29" s="29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30">
        <f t="shared" si="13"/>
        <v>0</v>
      </c>
      <c r="H29" s="8" t="s">
        <v>56</v>
      </c>
    </row>
    <row r="30" spans="1:8" x14ac:dyDescent="0.2">
      <c r="A30" s="29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30">
        <f t="shared" si="13"/>
        <v>0</v>
      </c>
      <c r="H30" s="8" t="s">
        <v>57</v>
      </c>
    </row>
    <row r="31" spans="1:8" x14ac:dyDescent="0.2">
      <c r="A31" s="27" t="s">
        <v>35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28">
        <f t="shared" si="14"/>
        <v>0</v>
      </c>
      <c r="H31" s="8">
        <v>0</v>
      </c>
    </row>
    <row r="32" spans="1:8" x14ac:dyDescent="0.2">
      <c r="A32" s="29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30">
        <f t="shared" ref="G32:G35" si="16">D32-E32</f>
        <v>0</v>
      </c>
      <c r="H32" s="8" t="s">
        <v>58</v>
      </c>
    </row>
    <row r="33" spans="1:8" x14ac:dyDescent="0.2">
      <c r="A33" s="31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28">
        <f t="shared" si="16"/>
        <v>0</v>
      </c>
      <c r="H33" s="8" t="s">
        <v>59</v>
      </c>
    </row>
    <row r="34" spans="1:8" x14ac:dyDescent="0.2">
      <c r="A34" s="31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28">
        <f t="shared" si="16"/>
        <v>0</v>
      </c>
      <c r="H34" s="8" t="s">
        <v>60</v>
      </c>
    </row>
    <row r="35" spans="1:8" x14ac:dyDescent="0.2">
      <c r="A35" s="31" t="s">
        <v>38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28">
        <f t="shared" si="16"/>
        <v>0</v>
      </c>
      <c r="H35" s="8" t="s">
        <v>61</v>
      </c>
    </row>
    <row r="36" spans="1:8" x14ac:dyDescent="0.2">
      <c r="A36" s="31"/>
      <c r="B36" s="9"/>
      <c r="C36" s="9"/>
      <c r="D36" s="9"/>
      <c r="E36" s="9"/>
      <c r="F36" s="9"/>
      <c r="G36" s="28"/>
      <c r="H36" s="8"/>
    </row>
    <row r="37" spans="1:8" ht="13.5" customHeight="1" thickBot="1" x14ac:dyDescent="0.3">
      <c r="A37" s="32"/>
      <c r="B37" s="33">
        <f t="shared" ref="B37:G37" si="17">+B6+B33+B34+B35</f>
        <v>241613872.26999998</v>
      </c>
      <c r="C37" s="33">
        <f t="shared" si="17"/>
        <v>46048055.450000003</v>
      </c>
      <c r="D37" s="33">
        <f t="shared" si="17"/>
        <v>287661927.71999997</v>
      </c>
      <c r="E37" s="33">
        <f t="shared" si="17"/>
        <v>266434764.10000002</v>
      </c>
      <c r="F37" s="33">
        <f t="shared" si="17"/>
        <v>265349339.54000002</v>
      </c>
      <c r="G37" s="34">
        <f t="shared" si="17"/>
        <v>21227163.619999975</v>
      </c>
    </row>
    <row r="38" spans="1:8" ht="12" thickTop="1" x14ac:dyDescent="0.2"/>
    <row r="39" spans="1:8" x14ac:dyDescent="0.2">
      <c r="A39" s="11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9055118110236221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2025-02-11T17:44:54Z</cp:lastPrinted>
  <dcterms:created xsi:type="dcterms:W3CDTF">2012-12-11T21:13:37Z</dcterms:created>
  <dcterms:modified xsi:type="dcterms:W3CDTF">2025-02-11T17:45:53Z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