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I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7" i="1" l="1"/>
  <c r="W27" i="1"/>
  <c r="V27" i="1"/>
  <c r="U27" i="1"/>
  <c r="Y26" i="1"/>
  <c r="X26" i="1"/>
  <c r="W26" i="1"/>
  <c r="V26" i="1"/>
  <c r="U26" i="1"/>
  <c r="Y25" i="1"/>
  <c r="X25" i="1"/>
  <c r="W25" i="1"/>
  <c r="V25" i="1"/>
  <c r="U25" i="1"/>
  <c r="Y24" i="1"/>
  <c r="X24" i="1"/>
  <c r="W24" i="1"/>
  <c r="V24" i="1"/>
  <c r="U24" i="1"/>
  <c r="Y23" i="1"/>
  <c r="X23" i="1"/>
  <c r="W23" i="1"/>
  <c r="V23" i="1"/>
  <c r="U23" i="1"/>
  <c r="Y22" i="1"/>
  <c r="X22" i="1"/>
  <c r="W22" i="1"/>
  <c r="V22" i="1"/>
  <c r="U22" i="1"/>
  <c r="Y21" i="1"/>
  <c r="X21" i="1"/>
  <c r="W21" i="1"/>
  <c r="V21" i="1"/>
  <c r="U21" i="1"/>
  <c r="Y20" i="1"/>
  <c r="X20" i="1"/>
  <c r="W20" i="1"/>
  <c r="V20" i="1"/>
  <c r="U20" i="1"/>
  <c r="Y19" i="1"/>
  <c r="X19" i="1"/>
  <c r="W19" i="1"/>
  <c r="V19" i="1"/>
  <c r="U19" i="1"/>
  <c r="Y18" i="1"/>
  <c r="X18" i="1"/>
  <c r="W18" i="1"/>
  <c r="V18" i="1"/>
  <c r="U18" i="1"/>
  <c r="Y17" i="1"/>
  <c r="X17" i="1"/>
  <c r="W17" i="1"/>
  <c r="V17" i="1"/>
  <c r="U17" i="1"/>
  <c r="Y16" i="1"/>
  <c r="X16" i="1"/>
  <c r="W16" i="1"/>
  <c r="V16" i="1"/>
  <c r="U16" i="1"/>
  <c r="Y15" i="1"/>
  <c r="X15" i="1"/>
  <c r="W15" i="1"/>
  <c r="V15" i="1"/>
  <c r="U15" i="1"/>
  <c r="Y14" i="1"/>
  <c r="X14" i="1"/>
  <c r="W14" i="1"/>
  <c r="V14" i="1"/>
  <c r="U14" i="1"/>
  <c r="Y13" i="1"/>
  <c r="X13" i="1"/>
  <c r="W13" i="1"/>
  <c r="V13" i="1"/>
  <c r="U13" i="1"/>
  <c r="Y12" i="1"/>
  <c r="X12" i="1"/>
  <c r="W12" i="1"/>
  <c r="V12" i="1"/>
  <c r="U12" i="1"/>
  <c r="Y11" i="1"/>
  <c r="X11" i="1"/>
  <c r="W11" i="1"/>
  <c r="V11" i="1"/>
  <c r="U11" i="1"/>
  <c r="U28" i="1" s="1"/>
  <c r="Y10" i="1"/>
  <c r="X10" i="1"/>
  <c r="W10" i="1"/>
  <c r="W28" i="1" s="1"/>
  <c r="V10" i="1"/>
  <c r="V28" i="1" s="1"/>
  <c r="U10" i="1"/>
</calcChain>
</file>

<file path=xl/sharedStrings.xml><?xml version="1.0" encoding="utf-8"?>
<sst xmlns="http://schemas.openxmlformats.org/spreadsheetml/2006/main" count="59" uniqueCount="59">
  <si>
    <t>INDICADORES PARA RESULTADOS</t>
  </si>
  <si>
    <t>Del 1 de Enero al 31 de Marzo  de 2017</t>
  </si>
  <si>
    <t>Ente Público:</t>
  </si>
  <si>
    <t xml:space="preserve">UNIVERSIDAD TECNOLOGICA DE LEON 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</si>
  <si>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</si>
  <si>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</si>
  <si>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</si>
  <si>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</si>
  <si>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</si>
  <si>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</si>
  <si>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</si>
  <si>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</si>
  <si>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</si>
  <si>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</si>
  <si>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</si>
  <si>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</si>
  <si>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</si>
  <si>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</si>
  <si>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</si>
  <si>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</si>
  <si>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</si>
  <si>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</si>
  <si>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</si>
  <si>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</si>
  <si>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</si>
  <si>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</si>
  <si>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</si>
  <si>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</si>
  <si>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</si>
  <si>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</si>
  <si>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</si>
  <si>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</si>
  <si>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</si>
  <si>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</si>
  <si>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</si>
  <si>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G1034</t>
  </si>
  <si>
    <t>G1146</t>
  </si>
  <si>
    <t>G1154</t>
  </si>
  <si>
    <t>G2025</t>
  </si>
  <si>
    <t>P0439</t>
  </si>
  <si>
    <t>P0440</t>
  </si>
  <si>
    <t>P0442</t>
  </si>
  <si>
    <t>P0443</t>
  </si>
  <si>
    <t>P0445</t>
  </si>
  <si>
    <t>P0446</t>
  </si>
  <si>
    <t>P0447</t>
  </si>
  <si>
    <t>P0448</t>
  </si>
  <si>
    <t>P0450</t>
  </si>
  <si>
    <t>P2437</t>
  </si>
  <si>
    <t>P2748</t>
  </si>
  <si>
    <t>P2749</t>
  </si>
  <si>
    <t>P2782</t>
  </si>
  <si>
    <t>Q0592</t>
  </si>
  <si>
    <t>Total del Gasto</t>
  </si>
  <si>
    <t>Bajo protesta de decir verdad declaramos que los Estados Financieros y sus Notas son razonablemente correctos y responsabilidad del emisor</t>
  </si>
  <si>
    <t xml:space="preserve">Sofia Ayala Rodriguez </t>
  </si>
  <si>
    <t>Alfredo Moncada</t>
  </si>
  <si>
    <t xml:space="preserve">Rectora </t>
  </si>
  <si>
    <t xml:space="preserve">Secretario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</si>
</sst>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3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2" borderId="0" xfId="0" applyFont="1" applyFill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/>
    <xf numFmtId="0" fontId="2" fillId="2" borderId="1" xfId="0" applyFont="1" applyFill="1" applyBorder="1"/>
    <xf numFmtId="0" fontId="4" fillId="2" borderId="1" xfId="0" applyFont="1" applyFill="1" applyBorder="1"/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7" xfId="3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2" xfId="0" applyFont="1" applyFill="1" applyBorder="1"/>
    <xf numFmtId="0" fontId="2" fillId="0" borderId="12" xfId="0" applyFont="1" applyBorder="1"/>
    <xf numFmtId="0" fontId="2" fillId="0" borderId="13" xfId="0" applyFont="1" applyBorder="1"/>
    <xf numFmtId="4" fontId="2" fillId="0" borderId="0" xfId="0" applyNumberFormat="1" applyFont="1" applyFill="1"/>
    <xf numFmtId="4" fontId="2" fillId="0" borderId="11" xfId="0" applyNumberFormat="1" applyFont="1" applyFill="1" applyBorder="1"/>
    <xf numFmtId="9" fontId="2" fillId="0" borderId="6" xfId="0" applyNumberFormat="1" applyFont="1" applyBorder="1"/>
    <xf numFmtId="9" fontId="2" fillId="0" borderId="6" xfId="0" applyNumberFormat="1" applyFont="1" applyFill="1" applyBorder="1"/>
    <xf numFmtId="9" fontId="2" fillId="2" borderId="0" xfId="2" applyFont="1" applyFill="1" applyBorder="1"/>
    <xf numFmtId="9" fontId="2" fillId="0" borderId="0" xfId="2" applyFont="1" applyBorder="1"/>
    <xf numFmtId="0" fontId="2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43" fontId="5" fillId="2" borderId="10" xfId="0" applyNumberFormat="1" applyFont="1" applyFill="1" applyBorder="1" applyAlignment="1">
      <alignment horizontal="right" vertical="center" wrapText="1"/>
    </xf>
    <xf numFmtId="43" fontId="5" fillId="2" borderId="0" xfId="0" applyNumberFormat="1" applyFont="1" applyFill="1" applyBorder="1" applyAlignment="1">
      <alignment horizontal="right" vertical="center" wrapText="1"/>
    </xf>
    <xf numFmtId="43" fontId="5" fillId="2" borderId="9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/>
    <xf numFmtId="0" fontId="2" fillId="0" borderId="0" xfId="0" applyFont="1" applyBorder="1"/>
    <xf numFmtId="0" fontId="2" fillId="0" borderId="9" xfId="0" applyFont="1" applyBorder="1"/>
    <xf numFmtId="4" fontId="2" fillId="0" borderId="10" xfId="0" applyNumberFormat="1" applyFont="1" applyFill="1" applyBorder="1"/>
    <xf numFmtId="9" fontId="2" fillId="0" borderId="8" xfId="0" applyNumberFormat="1" applyFont="1" applyBorder="1"/>
    <xf numFmtId="9" fontId="2" fillId="0" borderId="8" xfId="0" applyNumberFormat="1" applyFont="1" applyFill="1" applyBorder="1"/>
    <xf numFmtId="43" fontId="2" fillId="2" borderId="10" xfId="1" applyFont="1" applyFill="1" applyBorder="1" applyAlignment="1">
      <alignment horizontal="right" vertical="top" wrapText="1"/>
    </xf>
    <xf numFmtId="43" fontId="2" fillId="2" borderId="0" xfId="1" applyFont="1" applyFill="1" applyBorder="1" applyAlignment="1">
      <alignment horizontal="right" vertical="top" wrapText="1"/>
    </xf>
    <xf numFmtId="43" fontId="2" fillId="2" borderId="9" xfId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4" fontId="2" fillId="0" borderId="14" xfId="0" applyNumberFormat="1" applyFont="1" applyFill="1" applyBorder="1"/>
    <xf numFmtId="9" fontId="2" fillId="0" borderId="7" xfId="0" applyNumberFormat="1" applyFont="1" applyBorder="1"/>
    <xf numFmtId="9" fontId="2" fillId="0" borderId="7" xfId="0" applyNumberFormat="1" applyFont="1" applyFill="1" applyBorder="1"/>
    <xf numFmtId="0" fontId="5" fillId="2" borderId="0" xfId="0" applyFont="1" applyFill="1"/>
    <xf numFmtId="0" fontId="5" fillId="2" borderId="2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left" vertical="center" wrapText="1" indent="3"/>
    </xf>
    <xf numFmtId="0" fontId="5" fillId="2" borderId="3" xfId="0" applyFont="1" applyFill="1" applyBorder="1" applyAlignment="1">
      <alignment horizontal="left" vertical="center" wrapText="1" indent="3"/>
    </xf>
    <xf numFmtId="0" fontId="5" fillId="2" borderId="5" xfId="0" applyFont="1" applyFill="1" applyBorder="1" applyAlignment="1">
      <alignment horizontal="right" vertical="center" wrapText="1"/>
    </xf>
    <xf numFmtId="0" fontId="5" fillId="2" borderId="5" xfId="0" applyFont="1" applyFill="1" applyBorder="1"/>
    <xf numFmtId="0" fontId="5" fillId="0" borderId="2" xfId="0" applyFont="1" applyBorder="1"/>
    <xf numFmtId="0" fontId="5" fillId="0" borderId="5" xfId="0" applyFont="1" applyBorder="1"/>
    <xf numFmtId="0" fontId="5" fillId="0" borderId="4" xfId="0" applyFont="1" applyBorder="1"/>
    <xf numFmtId="4" fontId="5" fillId="0" borderId="5" xfId="0" applyNumberFormat="1" applyFont="1" applyBorder="1"/>
    <xf numFmtId="4" fontId="5" fillId="0" borderId="7" xfId="0" applyNumberFormat="1" applyFont="1" applyBorder="1"/>
    <xf numFmtId="4" fontId="5" fillId="0" borderId="14" xfId="0" applyNumberFormat="1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0" xfId="0" applyFont="1"/>
    <xf numFmtId="0" fontId="6" fillId="2" borderId="0" xfId="0" applyFont="1" applyFill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stados%20Financieros%202017\estados%20programaticos%20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rog"/>
      <sheetName val="PyPI"/>
      <sheetName val="IR"/>
      <sheetName val="Hoja1"/>
      <sheetName val="Hoja2"/>
      <sheetName val="Hoja3"/>
    </sheetNames>
    <sheetDataSet>
      <sheetData sheetId="0"/>
      <sheetData sheetId="1">
        <row r="10">
          <cell r="H10">
            <v>38720706.039999999</v>
          </cell>
          <cell r="J10">
            <v>45124335.960000001</v>
          </cell>
          <cell r="L10">
            <v>4413344.67</v>
          </cell>
          <cell r="P10">
            <v>0.11397893068997354</v>
          </cell>
          <cell r="Q10">
            <v>9.7804091209500871E-2</v>
          </cell>
        </row>
        <row r="11">
          <cell r="H11">
            <v>1048188.56</v>
          </cell>
          <cell r="J11">
            <v>2090848.05</v>
          </cell>
          <cell r="L11">
            <v>302025.5</v>
          </cell>
          <cell r="P11">
            <v>0.28814042771083093</v>
          </cell>
          <cell r="Q11">
            <v>0.14445119529369913</v>
          </cell>
        </row>
        <row r="12">
          <cell r="H12">
            <v>10168808.01</v>
          </cell>
          <cell r="J12">
            <v>13353051.66</v>
          </cell>
          <cell r="L12">
            <v>805284.39</v>
          </cell>
          <cell r="P12">
            <v>7.919162100494806E-2</v>
          </cell>
          <cell r="Q12">
            <v>6.0307142554707975E-2</v>
          </cell>
        </row>
        <row r="13">
          <cell r="H13">
            <v>2272862.88</v>
          </cell>
          <cell r="J13">
            <v>4468252.6099999994</v>
          </cell>
          <cell r="L13">
            <v>989932.54999999993</v>
          </cell>
          <cell r="P13">
            <v>0.43554433428909711</v>
          </cell>
          <cell r="Q13">
            <v>0.22154802702616225</v>
          </cell>
        </row>
        <row r="14">
          <cell r="H14">
            <v>36901470.229999997</v>
          </cell>
          <cell r="J14">
            <v>70609674.389999986</v>
          </cell>
          <cell r="L14">
            <v>16369053.18</v>
          </cell>
          <cell r="P14">
            <v>0.44358810307488394</v>
          </cell>
          <cell r="Q14">
            <v>0.23182451018805786</v>
          </cell>
        </row>
        <row r="15">
          <cell r="H15">
            <v>570268.31000000006</v>
          </cell>
          <cell r="J15">
            <v>1112821.76</v>
          </cell>
          <cell r="L15">
            <v>298538.17</v>
          </cell>
          <cell r="P15">
            <v>0.52350475164927179</v>
          </cell>
          <cell r="Q15">
            <v>0.26827132675766513</v>
          </cell>
        </row>
        <row r="16">
          <cell r="H16">
            <v>12618157.24</v>
          </cell>
          <cell r="J16">
            <v>24744555.329999998</v>
          </cell>
          <cell r="L16">
            <v>5126234.43</v>
          </cell>
          <cell r="P16">
            <v>0.40625856315608883</v>
          </cell>
          <cell r="Q16">
            <v>0.20716615682258857</v>
          </cell>
        </row>
        <row r="17">
          <cell r="H17">
            <v>2868058.7</v>
          </cell>
          <cell r="J17">
            <v>4172211.18</v>
          </cell>
          <cell r="L17">
            <v>341725.16</v>
          </cell>
          <cell r="P17">
            <v>0.11914859343708689</v>
          </cell>
          <cell r="Q17">
            <v>8.190504872766291E-2</v>
          </cell>
        </row>
        <row r="18">
          <cell r="H18">
            <v>2067914.03</v>
          </cell>
          <cell r="J18">
            <v>2296975.8199999998</v>
          </cell>
          <cell r="L18">
            <v>275570.58</v>
          </cell>
          <cell r="P18">
            <v>0.13326017232931101</v>
          </cell>
          <cell r="Q18">
            <v>0.11997104087930714</v>
          </cell>
        </row>
        <row r="19">
          <cell r="H19">
            <v>3763990.37</v>
          </cell>
          <cell r="J19">
            <v>5057229.38</v>
          </cell>
          <cell r="L19">
            <v>383980.49</v>
          </cell>
          <cell r="P19">
            <v>0.10201420626907715</v>
          </cell>
          <cell r="Q19">
            <v>7.5927046441385662E-2</v>
          </cell>
        </row>
        <row r="20">
          <cell r="H20">
            <v>78401.81</v>
          </cell>
          <cell r="J20">
            <v>143692.22</v>
          </cell>
          <cell r="L20">
            <v>0</v>
          </cell>
          <cell r="P20">
            <v>0</v>
          </cell>
          <cell r="Q20">
            <v>0</v>
          </cell>
        </row>
        <row r="21">
          <cell r="H21">
            <v>5713969.7000000002</v>
          </cell>
          <cell r="J21">
            <v>7566327.46</v>
          </cell>
          <cell r="L21">
            <v>938938.07</v>
          </cell>
          <cell r="P21">
            <v>0.16432324973651855</v>
          </cell>
          <cell r="Q21">
            <v>0.12409429475049444</v>
          </cell>
        </row>
        <row r="22">
          <cell r="H22">
            <v>243641.44</v>
          </cell>
          <cell r="J22">
            <v>512929.93</v>
          </cell>
          <cell r="L22">
            <v>97529.09</v>
          </cell>
          <cell r="P22">
            <v>0.4002976258882725</v>
          </cell>
          <cell r="Q22">
            <v>0.19014115631739406</v>
          </cell>
        </row>
        <row r="23">
          <cell r="H23">
            <v>1315689.52</v>
          </cell>
          <cell r="J23">
            <v>2345768.88</v>
          </cell>
          <cell r="L23">
            <v>242424.97</v>
          </cell>
          <cell r="P23">
            <v>0.18425697424419707</v>
          </cell>
          <cell r="Q23">
            <v>0.10334563309578905</v>
          </cell>
        </row>
        <row r="24">
          <cell r="H24">
            <v>1501728.75</v>
          </cell>
          <cell r="J24">
            <v>2854196.83</v>
          </cell>
          <cell r="L24">
            <v>527022.53999999992</v>
          </cell>
          <cell r="P24">
            <v>0.35094389715852475</v>
          </cell>
          <cell r="Q24">
            <v>0.18464828159731364</v>
          </cell>
        </row>
        <row r="25">
          <cell r="H25">
            <v>5870835.3600000003</v>
          </cell>
          <cell r="J25">
            <v>11058258.5</v>
          </cell>
          <cell r="L25">
            <v>2540921.41</v>
          </cell>
          <cell r="P25">
            <v>0.4328040652122801</v>
          </cell>
          <cell r="Q25">
            <v>0.22977591001331721</v>
          </cell>
        </row>
        <row r="26">
          <cell r="H26">
            <v>3238445.75</v>
          </cell>
          <cell r="J26">
            <v>4881772.6899999995</v>
          </cell>
          <cell r="L26">
            <v>605110.66999999993</v>
          </cell>
          <cell r="P26">
            <v>0.18685218673186046</v>
          </cell>
          <cell r="Q26">
            <v>0.12395306140319286</v>
          </cell>
        </row>
        <row r="27">
          <cell r="H27">
            <v>0</v>
          </cell>
          <cell r="J27">
            <v>13443991.619999999</v>
          </cell>
          <cell r="L27">
            <v>0</v>
          </cell>
          <cell r="P27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35"/>
  <sheetViews>
    <sheetView showGridLines="0" tabSelected="1" topLeftCell="A3" zoomScale="85" zoomScaleNormal="85" workbookViewId="0">
      <selection activeCell="A30" sqref="A30"/>
    </sheetView>
  </sheetViews>
  <sheetFormatPr baseColWidth="10" defaultColWidth="11.375" defaultRowHeight="12.75"/>
  <cols>
    <col min="1" max="1" width="9.75" style="1" customWidth="1"/>
    <col min="2" max="2" width="8.625" style="3" customWidth="1"/>
    <col min="3" max="3" width="15.75" style="3" customWidth="1"/>
    <col min="4" max="4" width="5.375" style="3" customWidth="1"/>
    <col min="5" max="5" width="7.375" style="3" customWidth="1"/>
    <col min="6" max="6" width="5.375" style="3" customWidth="1"/>
    <col min="7" max="7" width="7.375" style="3" customWidth="1"/>
    <col min="8" max="8" width="7.625" style="3" customWidth="1"/>
    <col min="9" max="13" width="12.75" style="3" customWidth="1"/>
    <col min="14" max="14" width="11.375" style="3" customWidth="1"/>
    <col min="15" max="15" width="12.875" style="3" customWidth="1"/>
    <col min="16" max="16" width="10.875" style="1" customWidth="1"/>
    <col min="17" max="20" width="11.375" style="3"/>
    <col min="21" max="21" width="15" style="3" customWidth="1"/>
    <col min="22" max="22" width="14.125" style="3" customWidth="1"/>
    <col min="23" max="23" width="13.75" style="3" customWidth="1"/>
    <col min="24" max="16384" width="11.375" style="3"/>
  </cols>
  <sheetData>
    <row r="1" spans="1:28" ht="6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ht="13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8" ht="20.25" customHeight="1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8" s="1" customFormat="1" ht="8.2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28" s="1" customFormat="1" ht="24" customHeight="1">
      <c r="D5" s="5" t="s">
        <v>2</v>
      </c>
      <c r="E5" s="6" t="s">
        <v>3</v>
      </c>
      <c r="F5" s="6"/>
      <c r="G5" s="7"/>
      <c r="H5" s="6"/>
      <c r="I5" s="6"/>
      <c r="J5" s="6"/>
      <c r="K5" s="6"/>
      <c r="L5" s="8"/>
      <c r="M5" s="8"/>
      <c r="N5" s="9"/>
      <c r="O5" s="4"/>
    </row>
    <row r="6" spans="1:28" s="1" customFormat="1" ht="8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8" ht="15" customHeight="1">
      <c r="B7" s="10" t="s">
        <v>4</v>
      </c>
      <c r="C7" s="11"/>
      <c r="D7" s="12" t="s">
        <v>5</v>
      </c>
      <c r="E7" s="13"/>
      <c r="F7" s="13"/>
      <c r="G7" s="13"/>
      <c r="H7" s="14"/>
      <c r="I7" s="15" t="s">
        <v>6</v>
      </c>
      <c r="J7" s="15"/>
      <c r="K7" s="15"/>
      <c r="L7" s="15"/>
      <c r="M7" s="15"/>
      <c r="N7" s="15"/>
      <c r="O7" s="15"/>
      <c r="P7" s="15" t="s">
        <v>7</v>
      </c>
      <c r="Q7" s="15"/>
      <c r="R7" s="15"/>
      <c r="S7" s="15"/>
      <c r="T7" s="15"/>
      <c r="U7" s="15" t="s">
        <v>8</v>
      </c>
      <c r="V7" s="15"/>
      <c r="W7" s="15"/>
      <c r="X7" s="15"/>
      <c r="Y7" s="15"/>
    </row>
    <row r="8" spans="1:28">
      <c r="B8" s="16" t="s">
        <v>9</v>
      </c>
      <c r="C8" s="16" t="s">
        <v>10</v>
      </c>
      <c r="D8" s="17" t="s">
        <v>11</v>
      </c>
      <c r="E8" s="17" t="s">
        <v>12</v>
      </c>
      <c r="F8" s="17" t="s">
        <v>13</v>
      </c>
      <c r="G8" s="17" t="s">
        <v>14</v>
      </c>
      <c r="H8" s="17" t="s">
        <v>15</v>
      </c>
      <c r="I8" s="18" t="s">
        <v>16</v>
      </c>
      <c r="J8" s="18" t="s">
        <v>17</v>
      </c>
      <c r="K8" s="18" t="s">
        <v>18</v>
      </c>
      <c r="L8" s="18" t="s">
        <v>19</v>
      </c>
      <c r="M8" s="18" t="s">
        <v>20</v>
      </c>
      <c r="N8" s="18" t="s">
        <v>21</v>
      </c>
      <c r="O8" s="18" t="s">
        <v>22</v>
      </c>
      <c r="P8" s="18" t="s">
        <v>23</v>
      </c>
      <c r="Q8" s="18" t="s">
        <v>24</v>
      </c>
      <c r="R8" s="18" t="s">
        <v>25</v>
      </c>
      <c r="S8" s="19" t="s">
        <v>26</v>
      </c>
      <c r="T8" s="20"/>
      <c r="U8" s="18" t="s">
        <v>27</v>
      </c>
      <c r="V8" s="18" t="s">
        <v>28</v>
      </c>
      <c r="W8" s="18" t="s">
        <v>29</v>
      </c>
      <c r="X8" s="19" t="s">
        <v>30</v>
      </c>
      <c r="Y8" s="20"/>
    </row>
    <row r="9" spans="1:28" ht="24" customHeight="1">
      <c r="B9" s="21"/>
      <c r="C9" s="21"/>
      <c r="D9" s="22"/>
      <c r="E9" s="22"/>
      <c r="F9" s="22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4" t="s">
        <v>31</v>
      </c>
      <c r="T9" s="24" t="s">
        <v>32</v>
      </c>
      <c r="U9" s="25"/>
      <c r="V9" s="23"/>
      <c r="W9" s="23"/>
      <c r="X9" s="24" t="s">
        <v>33</v>
      </c>
      <c r="Y9" s="24" t="s">
        <v>34</v>
      </c>
    </row>
    <row r="10" spans="1:28" ht="15" customHeight="1">
      <c r="A10" s="26" t="s">
        <v>35</v>
      </c>
      <c r="B10" s="26"/>
      <c r="C10" s="27"/>
      <c r="D10" s="28"/>
      <c r="E10" s="26"/>
      <c r="F10" s="26"/>
      <c r="G10" s="29"/>
      <c r="H10" s="30"/>
      <c r="I10" s="31"/>
      <c r="J10" s="32"/>
      <c r="K10" s="32"/>
      <c r="L10" s="32"/>
      <c r="M10" s="32"/>
      <c r="N10" s="32"/>
      <c r="O10" s="33"/>
      <c r="P10" s="34"/>
      <c r="Q10" s="35"/>
      <c r="R10" s="35"/>
      <c r="S10" s="35"/>
      <c r="T10" s="36"/>
      <c r="U10" s="37">
        <f>+[1]PyPI!H10</f>
        <v>38720706.039999999</v>
      </c>
      <c r="V10" s="38">
        <f>+[1]PyPI!J10</f>
        <v>45124335.960000001</v>
      </c>
      <c r="W10" s="38">
        <f>+[1]PyPI!L10</f>
        <v>4413344.67</v>
      </c>
      <c r="X10" s="39">
        <f>+[1]PyPI!P10</f>
        <v>0.11397893068997354</v>
      </c>
      <c r="Y10" s="40">
        <f>+[1]PyPI!Q10</f>
        <v>9.7804091209500871E-2</v>
      </c>
      <c r="AA10" s="41"/>
      <c r="AB10" s="42"/>
    </row>
    <row r="11" spans="1:28">
      <c r="A11" s="26" t="s">
        <v>36</v>
      </c>
      <c r="B11" s="26"/>
      <c r="C11" s="27"/>
      <c r="D11" s="43"/>
      <c r="E11" s="44"/>
      <c r="F11" s="44"/>
      <c r="G11" s="44"/>
      <c r="H11" s="45"/>
      <c r="I11" s="45"/>
      <c r="J11" s="46"/>
      <c r="K11" s="46"/>
      <c r="L11" s="46"/>
      <c r="M11" s="46"/>
      <c r="N11" s="46"/>
      <c r="O11" s="47"/>
      <c r="P11" s="48"/>
      <c r="Q11" s="49"/>
      <c r="R11" s="49"/>
      <c r="S11" s="49"/>
      <c r="T11" s="50"/>
      <c r="U11" s="37">
        <f>+[1]PyPI!H11</f>
        <v>1048188.56</v>
      </c>
      <c r="V11" s="51">
        <f>+[1]PyPI!J11</f>
        <v>2090848.05</v>
      </c>
      <c r="W11" s="51">
        <f>+[1]PyPI!L11</f>
        <v>302025.5</v>
      </c>
      <c r="X11" s="52">
        <f>+[1]PyPI!P11</f>
        <v>0.28814042771083093</v>
      </c>
      <c r="Y11" s="53">
        <f>+[1]PyPI!Q11</f>
        <v>0.14445119529369913</v>
      </c>
      <c r="AA11" s="41"/>
      <c r="AB11" s="42"/>
    </row>
    <row r="12" spans="1:28">
      <c r="A12" s="26" t="s">
        <v>37</v>
      </c>
      <c r="B12" s="26"/>
      <c r="C12" s="27"/>
      <c r="D12" s="43"/>
      <c r="E12" s="44"/>
      <c r="F12" s="44"/>
      <c r="G12" s="44"/>
      <c r="H12" s="45"/>
      <c r="I12" s="45"/>
      <c r="J12" s="46"/>
      <c r="K12" s="46"/>
      <c r="L12" s="46"/>
      <c r="M12" s="46"/>
      <c r="N12" s="46"/>
      <c r="O12" s="47"/>
      <c r="P12" s="48"/>
      <c r="Q12" s="49"/>
      <c r="R12" s="49"/>
      <c r="S12" s="49"/>
      <c r="T12" s="50"/>
      <c r="U12" s="37">
        <f>+[1]PyPI!H12</f>
        <v>10168808.01</v>
      </c>
      <c r="V12" s="51">
        <f>+[1]PyPI!J12</f>
        <v>13353051.66</v>
      </c>
      <c r="W12" s="51">
        <f>+[1]PyPI!L12</f>
        <v>805284.39</v>
      </c>
      <c r="X12" s="52">
        <f>+[1]PyPI!P12</f>
        <v>7.919162100494806E-2</v>
      </c>
      <c r="Y12" s="53">
        <f>+[1]PyPI!Q12</f>
        <v>6.0307142554707975E-2</v>
      </c>
      <c r="AA12" s="41"/>
      <c r="AB12" s="42"/>
    </row>
    <row r="13" spans="1:28">
      <c r="A13" s="26" t="s">
        <v>38</v>
      </c>
      <c r="B13" s="26"/>
      <c r="C13" s="27"/>
      <c r="D13" s="43"/>
      <c r="E13" s="44"/>
      <c r="F13" s="44"/>
      <c r="G13" s="44"/>
      <c r="H13" s="45"/>
      <c r="I13" s="45"/>
      <c r="J13" s="46"/>
      <c r="K13" s="46"/>
      <c r="L13" s="46"/>
      <c r="M13" s="46"/>
      <c r="N13" s="46"/>
      <c r="O13" s="47"/>
      <c r="P13" s="48"/>
      <c r="Q13" s="49"/>
      <c r="R13" s="49"/>
      <c r="S13" s="49"/>
      <c r="T13" s="50"/>
      <c r="U13" s="37">
        <f>+[1]PyPI!H13</f>
        <v>2272862.88</v>
      </c>
      <c r="V13" s="51">
        <f>+[1]PyPI!J13</f>
        <v>4468252.6099999994</v>
      </c>
      <c r="W13" s="51">
        <f>+[1]PyPI!L13</f>
        <v>989932.54999999993</v>
      </c>
      <c r="X13" s="52">
        <f>+[1]PyPI!P13</f>
        <v>0.43554433428909711</v>
      </c>
      <c r="Y13" s="53">
        <f>+[1]PyPI!Q13</f>
        <v>0.22154802702616225</v>
      </c>
      <c r="AA13" s="41"/>
      <c r="AB13" s="42"/>
    </row>
    <row r="14" spans="1:28">
      <c r="A14" s="26" t="s">
        <v>39</v>
      </c>
      <c r="B14" s="26"/>
      <c r="C14" s="27"/>
      <c r="D14" s="43"/>
      <c r="E14" s="44"/>
      <c r="F14" s="44"/>
      <c r="G14" s="44"/>
      <c r="H14" s="45"/>
      <c r="I14" s="45"/>
      <c r="J14" s="46"/>
      <c r="K14" s="46"/>
      <c r="L14" s="46"/>
      <c r="M14" s="46"/>
      <c r="N14" s="46"/>
      <c r="O14" s="47"/>
      <c r="P14" s="48"/>
      <c r="Q14" s="49"/>
      <c r="R14" s="49"/>
      <c r="S14" s="49"/>
      <c r="T14" s="50"/>
      <c r="U14" s="37">
        <f>+[1]PyPI!H14</f>
        <v>36901470.229999997</v>
      </c>
      <c r="V14" s="51">
        <f>+[1]PyPI!J14</f>
        <v>70609674.389999986</v>
      </c>
      <c r="W14" s="51">
        <f>+[1]PyPI!L14</f>
        <v>16369053.18</v>
      </c>
      <c r="X14" s="52">
        <f>+[1]PyPI!P14</f>
        <v>0.44358810307488394</v>
      </c>
      <c r="Y14" s="53">
        <f>+[1]PyPI!Q14</f>
        <v>0.23182451018805786</v>
      </c>
      <c r="AA14" s="41"/>
      <c r="AB14" s="42"/>
    </row>
    <row r="15" spans="1:28">
      <c r="A15" s="26" t="s">
        <v>40</v>
      </c>
      <c r="B15" s="26"/>
      <c r="C15" s="27"/>
      <c r="D15" s="43"/>
      <c r="E15" s="44"/>
      <c r="F15" s="44"/>
      <c r="G15" s="44"/>
      <c r="H15" s="45"/>
      <c r="I15" s="45"/>
      <c r="J15" s="46"/>
      <c r="K15" s="46"/>
      <c r="L15" s="46"/>
      <c r="M15" s="46"/>
      <c r="N15" s="46"/>
      <c r="O15" s="47"/>
      <c r="P15" s="48"/>
      <c r="Q15" s="49"/>
      <c r="R15" s="49"/>
      <c r="S15" s="49"/>
      <c r="T15" s="50"/>
      <c r="U15" s="37">
        <f>+[1]PyPI!H15</f>
        <v>570268.31000000006</v>
      </c>
      <c r="V15" s="51">
        <f>+[1]PyPI!J15</f>
        <v>1112821.76</v>
      </c>
      <c r="W15" s="51">
        <f>+[1]PyPI!L15</f>
        <v>298538.17</v>
      </c>
      <c r="X15" s="52">
        <f>+[1]PyPI!P15</f>
        <v>0.52350475164927179</v>
      </c>
      <c r="Y15" s="53">
        <f>+[1]PyPI!Q15</f>
        <v>0.26827132675766513</v>
      </c>
      <c r="AA15" s="41"/>
      <c r="AB15" s="42"/>
    </row>
    <row r="16" spans="1:28">
      <c r="A16" s="26" t="s">
        <v>41</v>
      </c>
      <c r="B16" s="26"/>
      <c r="C16" s="27"/>
      <c r="D16" s="43"/>
      <c r="E16" s="44"/>
      <c r="F16" s="44"/>
      <c r="G16" s="44"/>
      <c r="H16" s="45"/>
      <c r="I16" s="45"/>
      <c r="J16" s="46"/>
      <c r="K16" s="46"/>
      <c r="L16" s="46"/>
      <c r="M16" s="46"/>
      <c r="N16" s="46"/>
      <c r="O16" s="47"/>
      <c r="P16" s="48"/>
      <c r="Q16" s="49"/>
      <c r="R16" s="49"/>
      <c r="S16" s="49"/>
      <c r="T16" s="50"/>
      <c r="U16" s="37">
        <f>+[1]PyPI!H16</f>
        <v>12618157.24</v>
      </c>
      <c r="V16" s="51">
        <f>+[1]PyPI!J16</f>
        <v>24744555.329999998</v>
      </c>
      <c r="W16" s="51">
        <f>+[1]PyPI!L16</f>
        <v>5126234.43</v>
      </c>
      <c r="X16" s="52">
        <f>+[1]PyPI!P16</f>
        <v>0.40625856315608883</v>
      </c>
      <c r="Y16" s="53">
        <f>+[1]PyPI!Q16</f>
        <v>0.20716615682258857</v>
      </c>
      <c r="AA16" s="41"/>
      <c r="AB16" s="42"/>
    </row>
    <row r="17" spans="1:28">
      <c r="A17" s="26" t="s">
        <v>42</v>
      </c>
      <c r="B17" s="26"/>
      <c r="C17" s="27"/>
      <c r="D17" s="43"/>
      <c r="E17" s="26"/>
      <c r="F17" s="26"/>
      <c r="G17" s="29"/>
      <c r="H17" s="54"/>
      <c r="I17" s="54"/>
      <c r="J17" s="55"/>
      <c r="K17" s="55"/>
      <c r="L17" s="55"/>
      <c r="M17" s="55"/>
      <c r="N17" s="55"/>
      <c r="O17" s="56"/>
      <c r="P17" s="48"/>
      <c r="Q17" s="49"/>
      <c r="R17" s="49"/>
      <c r="S17" s="49"/>
      <c r="T17" s="50"/>
      <c r="U17" s="37">
        <f>+[1]PyPI!H17</f>
        <v>2868058.7</v>
      </c>
      <c r="V17" s="51">
        <f>+[1]PyPI!J17</f>
        <v>4172211.18</v>
      </c>
      <c r="W17" s="51">
        <f>+[1]PyPI!L17</f>
        <v>341725.16</v>
      </c>
      <c r="X17" s="52">
        <f>+[1]PyPI!P17</f>
        <v>0.11914859343708689</v>
      </c>
      <c r="Y17" s="53">
        <f>+[1]PyPI!Q17</f>
        <v>8.190504872766291E-2</v>
      </c>
      <c r="AA17" s="41"/>
      <c r="AB17" s="42"/>
    </row>
    <row r="18" spans="1:28">
      <c r="A18" s="26" t="s">
        <v>43</v>
      </c>
      <c r="B18" s="26"/>
      <c r="C18" s="27"/>
      <c r="D18" s="43"/>
      <c r="E18" s="26"/>
      <c r="F18" s="26"/>
      <c r="G18" s="29"/>
      <c r="H18" s="30"/>
      <c r="I18" s="30"/>
      <c r="J18" s="57"/>
      <c r="K18" s="57"/>
      <c r="L18" s="57"/>
      <c r="M18" s="57"/>
      <c r="N18" s="57"/>
      <c r="O18" s="26"/>
      <c r="P18" s="48"/>
      <c r="Q18" s="49"/>
      <c r="R18" s="49"/>
      <c r="S18" s="49"/>
      <c r="T18" s="50"/>
      <c r="U18" s="37">
        <f>+[1]PyPI!H18</f>
        <v>2067914.03</v>
      </c>
      <c r="V18" s="51">
        <f>+[1]PyPI!J18</f>
        <v>2296975.8199999998</v>
      </c>
      <c r="W18" s="51">
        <f>+[1]PyPI!L18</f>
        <v>275570.58</v>
      </c>
      <c r="X18" s="52">
        <f>+[1]PyPI!P18</f>
        <v>0.13326017232931101</v>
      </c>
      <c r="Y18" s="53">
        <f>+[1]PyPI!Q18</f>
        <v>0.11997104087930714</v>
      </c>
      <c r="AA18" s="41"/>
      <c r="AB18" s="42"/>
    </row>
    <row r="19" spans="1:28">
      <c r="A19" s="26" t="s">
        <v>44</v>
      </c>
      <c r="B19" s="26"/>
      <c r="C19" s="27"/>
      <c r="D19" s="43"/>
      <c r="E19" s="44"/>
      <c r="F19" s="44"/>
      <c r="G19" s="44"/>
      <c r="H19" s="58"/>
      <c r="I19" s="58"/>
      <c r="J19" s="59"/>
      <c r="K19" s="59"/>
      <c r="L19" s="59"/>
      <c r="M19" s="59"/>
      <c r="N19" s="59"/>
      <c r="O19" s="44"/>
      <c r="P19" s="48"/>
      <c r="Q19" s="49"/>
      <c r="R19" s="49"/>
      <c r="S19" s="49"/>
      <c r="T19" s="50"/>
      <c r="U19" s="37">
        <f>+[1]PyPI!H19</f>
        <v>3763990.37</v>
      </c>
      <c r="V19" s="51">
        <f>+[1]PyPI!J19</f>
        <v>5057229.38</v>
      </c>
      <c r="W19" s="51">
        <f>+[1]PyPI!L19</f>
        <v>383980.49</v>
      </c>
      <c r="X19" s="52">
        <f>+[1]PyPI!P19</f>
        <v>0.10201420626907715</v>
      </c>
      <c r="Y19" s="53">
        <f>+[1]PyPI!Q19</f>
        <v>7.5927046441385662E-2</v>
      </c>
      <c r="AA19" s="41"/>
      <c r="AB19" s="42"/>
    </row>
    <row r="20" spans="1:28">
      <c r="A20" s="26" t="s">
        <v>45</v>
      </c>
      <c r="B20" s="26"/>
      <c r="C20" s="27"/>
      <c r="D20" s="43"/>
      <c r="E20" s="26"/>
      <c r="F20" s="26"/>
      <c r="G20" s="29"/>
      <c r="H20" s="30"/>
      <c r="I20" s="30"/>
      <c r="J20" s="57"/>
      <c r="K20" s="57"/>
      <c r="L20" s="57"/>
      <c r="M20" s="57"/>
      <c r="N20" s="57"/>
      <c r="O20" s="26"/>
      <c r="P20" s="48"/>
      <c r="Q20" s="49"/>
      <c r="R20" s="49"/>
      <c r="S20" s="49"/>
      <c r="T20" s="50"/>
      <c r="U20" s="37">
        <f>+[1]PyPI!H20</f>
        <v>78401.81</v>
      </c>
      <c r="V20" s="51">
        <f>+[1]PyPI!J20</f>
        <v>143692.22</v>
      </c>
      <c r="W20" s="51">
        <f>+[1]PyPI!L20</f>
        <v>0</v>
      </c>
      <c r="X20" s="52">
        <f>+[1]PyPI!P20</f>
        <v>0</v>
      </c>
      <c r="Y20" s="53">
        <f>+[1]PyPI!Q20</f>
        <v>0</v>
      </c>
      <c r="AA20" s="41"/>
      <c r="AB20" s="42"/>
    </row>
    <row r="21" spans="1:28">
      <c r="A21" s="26" t="s">
        <v>46</v>
      </c>
      <c r="B21" s="26"/>
      <c r="C21" s="27"/>
      <c r="D21" s="43"/>
      <c r="E21" s="26"/>
      <c r="F21" s="26"/>
      <c r="G21" s="29"/>
      <c r="H21" s="30"/>
      <c r="I21" s="30"/>
      <c r="J21" s="57"/>
      <c r="K21" s="57"/>
      <c r="L21" s="57"/>
      <c r="M21" s="57"/>
      <c r="N21" s="57"/>
      <c r="O21" s="26"/>
      <c r="P21" s="48"/>
      <c r="Q21" s="49"/>
      <c r="R21" s="49"/>
      <c r="S21" s="49"/>
      <c r="T21" s="50"/>
      <c r="U21" s="37">
        <f>+[1]PyPI!H21</f>
        <v>5713969.7000000002</v>
      </c>
      <c r="V21" s="51">
        <f>+[1]PyPI!J21</f>
        <v>7566327.46</v>
      </c>
      <c r="W21" s="51">
        <f>+[1]PyPI!L21</f>
        <v>938938.07</v>
      </c>
      <c r="X21" s="52">
        <f>+[1]PyPI!P21</f>
        <v>0.16432324973651855</v>
      </c>
      <c r="Y21" s="53">
        <f>+[1]PyPI!Q21</f>
        <v>0.12409429475049444</v>
      </c>
      <c r="AA21" s="41"/>
      <c r="AB21" s="42"/>
    </row>
    <row r="22" spans="1:28">
      <c r="A22" s="26" t="s">
        <v>47</v>
      </c>
      <c r="B22" s="26"/>
      <c r="C22" s="27"/>
      <c r="D22" s="43"/>
      <c r="E22" s="26"/>
      <c r="F22" s="26"/>
      <c r="G22" s="29"/>
      <c r="H22" s="30"/>
      <c r="I22" s="30"/>
      <c r="J22" s="57"/>
      <c r="K22" s="57"/>
      <c r="L22" s="57"/>
      <c r="M22" s="57"/>
      <c r="N22" s="57"/>
      <c r="O22" s="26"/>
      <c r="P22" s="48"/>
      <c r="Q22" s="49"/>
      <c r="R22" s="49"/>
      <c r="S22" s="49"/>
      <c r="T22" s="50"/>
      <c r="U22" s="37">
        <f>+[1]PyPI!H22</f>
        <v>243641.44</v>
      </c>
      <c r="V22" s="51">
        <f>+[1]PyPI!J22</f>
        <v>512929.93</v>
      </c>
      <c r="W22" s="51">
        <f>+[1]PyPI!L22</f>
        <v>97529.09</v>
      </c>
      <c r="X22" s="52">
        <f>+[1]PyPI!P22</f>
        <v>0.4002976258882725</v>
      </c>
      <c r="Y22" s="53">
        <f>+[1]PyPI!Q22</f>
        <v>0.19014115631739406</v>
      </c>
      <c r="AA22" s="41"/>
      <c r="AB22" s="42"/>
    </row>
    <row r="23" spans="1:28">
      <c r="A23" s="26" t="s">
        <v>48</v>
      </c>
      <c r="B23" s="26"/>
      <c r="C23" s="27"/>
      <c r="D23" s="43"/>
      <c r="E23" s="26"/>
      <c r="F23" s="26"/>
      <c r="G23" s="29"/>
      <c r="H23" s="30"/>
      <c r="I23" s="30"/>
      <c r="J23" s="57"/>
      <c r="K23" s="57"/>
      <c r="L23" s="57"/>
      <c r="M23" s="57"/>
      <c r="N23" s="57"/>
      <c r="O23" s="26"/>
      <c r="P23" s="48"/>
      <c r="Q23" s="49"/>
      <c r="R23" s="49"/>
      <c r="S23" s="49"/>
      <c r="T23" s="50"/>
      <c r="U23" s="37">
        <f>+[1]PyPI!H23</f>
        <v>1315689.52</v>
      </c>
      <c r="V23" s="51">
        <f>+[1]PyPI!J23</f>
        <v>2345768.88</v>
      </c>
      <c r="W23" s="51">
        <f>+[1]PyPI!L23</f>
        <v>242424.97</v>
      </c>
      <c r="X23" s="52">
        <f>+[1]PyPI!P23</f>
        <v>0.18425697424419707</v>
      </c>
      <c r="Y23" s="53">
        <f>+[1]PyPI!Q23</f>
        <v>0.10334563309578905</v>
      </c>
      <c r="AA23" s="41"/>
      <c r="AB23" s="42"/>
    </row>
    <row r="24" spans="1:28">
      <c r="A24" s="26" t="s">
        <v>49</v>
      </c>
      <c r="B24" s="26"/>
      <c r="C24" s="27"/>
      <c r="D24" s="43"/>
      <c r="E24" s="26"/>
      <c r="F24" s="26"/>
      <c r="G24" s="29"/>
      <c r="H24" s="30"/>
      <c r="I24" s="30"/>
      <c r="J24" s="57"/>
      <c r="K24" s="57"/>
      <c r="L24" s="57"/>
      <c r="M24" s="57"/>
      <c r="N24" s="57"/>
      <c r="O24" s="26"/>
      <c r="P24" s="48"/>
      <c r="Q24" s="49"/>
      <c r="R24" s="49"/>
      <c r="S24" s="49"/>
      <c r="T24" s="50"/>
      <c r="U24" s="37">
        <f>+[1]PyPI!H24</f>
        <v>1501728.75</v>
      </c>
      <c r="V24" s="51">
        <f>+[1]PyPI!J24</f>
        <v>2854196.83</v>
      </c>
      <c r="W24" s="51">
        <f>+[1]PyPI!L24</f>
        <v>527022.53999999992</v>
      </c>
      <c r="X24" s="52">
        <f>+[1]PyPI!P24</f>
        <v>0.35094389715852475</v>
      </c>
      <c r="Y24" s="53">
        <f>+[1]PyPI!Q24</f>
        <v>0.18464828159731364</v>
      </c>
      <c r="AA24" s="41"/>
      <c r="AB24" s="42"/>
    </row>
    <row r="25" spans="1:28">
      <c r="A25" s="26" t="s">
        <v>50</v>
      </c>
      <c r="B25" s="26"/>
      <c r="C25" s="27"/>
      <c r="D25" s="43"/>
      <c r="E25" s="26"/>
      <c r="F25" s="26"/>
      <c r="G25" s="29"/>
      <c r="H25" s="30"/>
      <c r="I25" s="30"/>
      <c r="J25" s="57"/>
      <c r="K25" s="57"/>
      <c r="L25" s="57"/>
      <c r="M25" s="57"/>
      <c r="N25" s="57"/>
      <c r="O25" s="26"/>
      <c r="P25" s="48"/>
      <c r="Q25" s="49"/>
      <c r="R25" s="49"/>
      <c r="S25" s="49"/>
      <c r="T25" s="50"/>
      <c r="U25" s="37">
        <f>+[1]PyPI!H25</f>
        <v>5870835.3600000003</v>
      </c>
      <c r="V25" s="51">
        <f>+[1]PyPI!J25</f>
        <v>11058258.5</v>
      </c>
      <c r="W25" s="51">
        <f>+[1]PyPI!L25</f>
        <v>2540921.41</v>
      </c>
      <c r="X25" s="52">
        <f>+[1]PyPI!P25</f>
        <v>0.4328040652122801</v>
      </c>
      <c r="Y25" s="53">
        <f>+[1]PyPI!Q25</f>
        <v>0.22977591001331721</v>
      </c>
      <c r="AA25" s="41"/>
      <c r="AB25" s="42"/>
    </row>
    <row r="26" spans="1:28">
      <c r="A26" s="26" t="s">
        <v>51</v>
      </c>
      <c r="B26" s="26"/>
      <c r="C26" s="27"/>
      <c r="D26" s="43"/>
      <c r="E26" s="26"/>
      <c r="F26" s="26"/>
      <c r="G26" s="29"/>
      <c r="H26" s="30"/>
      <c r="I26" s="30"/>
      <c r="J26" s="57"/>
      <c r="K26" s="57"/>
      <c r="L26" s="57"/>
      <c r="M26" s="57"/>
      <c r="N26" s="57"/>
      <c r="O26" s="26"/>
      <c r="P26" s="48"/>
      <c r="Q26" s="49"/>
      <c r="R26" s="49"/>
      <c r="S26" s="49"/>
      <c r="T26" s="50"/>
      <c r="U26" s="37">
        <f>+[1]PyPI!H26</f>
        <v>3238445.75</v>
      </c>
      <c r="V26" s="51">
        <f>+[1]PyPI!J26</f>
        <v>4881772.6899999995</v>
      </c>
      <c r="W26" s="51">
        <f>+[1]PyPI!L26</f>
        <v>605110.66999999993</v>
      </c>
      <c r="X26" s="52">
        <f>+[1]PyPI!P26</f>
        <v>0.18685218673186046</v>
      </c>
      <c r="Y26" s="53">
        <f>+[1]PyPI!Q26</f>
        <v>0.12395306140319286</v>
      </c>
      <c r="AA26" s="41"/>
      <c r="AB26" s="42"/>
    </row>
    <row r="27" spans="1:28">
      <c r="A27" s="26" t="s">
        <v>52</v>
      </c>
      <c r="B27" s="26"/>
      <c r="C27" s="27"/>
      <c r="D27" s="43"/>
      <c r="E27" s="26"/>
      <c r="F27" s="26"/>
      <c r="G27" s="29"/>
      <c r="H27" s="30"/>
      <c r="I27" s="30"/>
      <c r="J27" s="57"/>
      <c r="K27" s="57"/>
      <c r="L27" s="57"/>
      <c r="M27" s="57"/>
      <c r="N27" s="57"/>
      <c r="O27" s="26"/>
      <c r="P27" s="48"/>
      <c r="Q27" s="49"/>
      <c r="R27" s="49"/>
      <c r="S27" s="49"/>
      <c r="T27" s="50"/>
      <c r="U27" s="37">
        <f>+[1]PyPI!H27</f>
        <v>0</v>
      </c>
      <c r="V27" s="60">
        <f>+[1]PyPI!J27</f>
        <v>13443991.619999999</v>
      </c>
      <c r="W27" s="60">
        <f>+[1]PyPI!L27</f>
        <v>0</v>
      </c>
      <c r="X27" s="61">
        <f>+[1]PyPI!P27</f>
        <v>0</v>
      </c>
      <c r="Y27" s="62">
        <v>0</v>
      </c>
      <c r="AA27" s="41"/>
      <c r="AB27" s="42"/>
    </row>
    <row r="28" spans="1:28" s="77" customFormat="1">
      <c r="A28" s="63"/>
      <c r="B28" s="64"/>
      <c r="C28" s="65" t="s">
        <v>53</v>
      </c>
      <c r="D28" s="66"/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8">
        <v>0</v>
      </c>
      <c r="Q28" s="69">
        <v>0</v>
      </c>
      <c r="R28" s="70">
        <v>0</v>
      </c>
      <c r="S28" s="71">
        <v>0</v>
      </c>
      <c r="T28" s="70">
        <v>0</v>
      </c>
      <c r="U28" s="72">
        <f>+SUM(U10:U27)</f>
        <v>128963136.7</v>
      </c>
      <c r="V28" s="73">
        <f>+SUM(V10:V27)</f>
        <v>215836894.27000001</v>
      </c>
      <c r="W28" s="74">
        <f>+SUM(W10:W27)</f>
        <v>34257635.869999997</v>
      </c>
      <c r="X28" s="75"/>
      <c r="Y28" s="76"/>
    </row>
    <row r="29" spans="1:28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8">
      <c r="B30" s="78" t="s">
        <v>54</v>
      </c>
      <c r="G30" s="1"/>
      <c r="H30" s="1"/>
      <c r="I30" s="1"/>
      <c r="J30" s="1"/>
      <c r="K30" s="1"/>
      <c r="L30" s="1"/>
      <c r="M30" s="1"/>
      <c r="N30" s="1"/>
      <c r="O30" s="1"/>
    </row>
    <row r="33" spans="3:15">
      <c r="C33" s="79"/>
      <c r="D33" s="79"/>
      <c r="E33" s="79"/>
      <c r="F33" s="79"/>
    </row>
    <row r="34" spans="3:15">
      <c r="D34" s="80" t="s">
        <v>55</v>
      </c>
      <c r="H34" s="81" t="s">
        <v>56</v>
      </c>
      <c r="I34" s="81"/>
      <c r="J34" s="81"/>
      <c r="K34" s="81"/>
      <c r="L34" s="81"/>
      <c r="M34" s="81"/>
      <c r="N34" s="81"/>
      <c r="O34" s="81"/>
    </row>
    <row r="35" spans="3:15">
      <c r="D35" s="3" t="s">
        <v>57</v>
      </c>
      <c r="H35" s="82" t="s">
        <v>58</v>
      </c>
      <c r="I35" s="82"/>
      <c r="J35" s="82"/>
      <c r="K35" s="82"/>
      <c r="L35" s="82"/>
      <c r="M35" s="82"/>
      <c r="N35" s="82"/>
      <c r="O35" s="82"/>
    </row>
  </sheetData>
  <mergeCells count="32">
    <mergeCell ref="H35:O35"/>
    <mergeCell ref="U8:U9"/>
    <mergeCell ref="V8:V9"/>
    <mergeCell ref="W8:W9"/>
    <mergeCell ref="X8:Y8"/>
    <mergeCell ref="C28:D28"/>
    <mergeCell ref="H34:O34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2017-09-13T17:40:57Z</dcterms:created>
  <dcterms:modified xsi:type="dcterms:W3CDTF">2017-09-13T17:41:20Z</dcterms:modified>
</cp:coreProperties>
</file>