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PROGRAMATICOS\1ER TRIMESTRE\"/>
    </mc:Choice>
  </mc:AlternateContent>
  <bookViews>
    <workbookView xWindow="0" yWindow="0" windowWidth="28800" windowHeight="12330"/>
  </bookViews>
  <sheets>
    <sheet name="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[3]ECABR!#REF!</definedName>
    <definedName name="A_impresión_IM">[3]ECABR!#REF!</definedName>
    <definedName name="abc">[4]TOTAL!#REF!</definedName>
    <definedName name="_xlnm.Extract">[5]EGRESOS!#REF!</definedName>
    <definedName name="_xlnm.Print_Area" localSheetId="0">IR!$B$1:$Y$39</definedName>
    <definedName name="B">[5]EGRESOS!#REF!</definedName>
    <definedName name="BASE">#REF!</definedName>
    <definedName name="_xlnm.Database">[7]REPORTO!#REF!</definedName>
    <definedName name="cba">[4]TOTAL!#REF!</definedName>
    <definedName name="ELOY">#REF!</definedName>
    <definedName name="Fecha">#REF!</definedName>
    <definedName name="HF">[8]T1705HF!$B$20:$B$20</definedName>
    <definedName name="ju">[7]REPORTO!#REF!</definedName>
    <definedName name="mao">[3]ECABR!#REF!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V10" i="1"/>
  <c r="W10" i="1"/>
  <c r="X10" i="1"/>
  <c r="Y10" i="1"/>
  <c r="U11" i="1"/>
  <c r="U32" i="1" s="1"/>
  <c r="V11" i="1"/>
  <c r="W11" i="1"/>
  <c r="W32" i="1" s="1"/>
  <c r="X11" i="1"/>
  <c r="Y11" i="1"/>
  <c r="U12" i="1"/>
  <c r="V12" i="1"/>
  <c r="W12" i="1"/>
  <c r="X12" i="1"/>
  <c r="Y12" i="1"/>
  <c r="U13" i="1"/>
  <c r="V13" i="1"/>
  <c r="W13" i="1"/>
  <c r="X13" i="1"/>
  <c r="Y13" i="1"/>
  <c r="U14" i="1"/>
  <c r="V14" i="1"/>
  <c r="W14" i="1"/>
  <c r="X14" i="1"/>
  <c r="Y14" i="1"/>
  <c r="U15" i="1"/>
  <c r="V15" i="1"/>
  <c r="W15" i="1"/>
  <c r="X15" i="1"/>
  <c r="Y15" i="1"/>
  <c r="U16" i="1"/>
  <c r="V16" i="1"/>
  <c r="W16" i="1"/>
  <c r="X16" i="1"/>
  <c r="Y16" i="1"/>
  <c r="U17" i="1"/>
  <c r="V17" i="1"/>
  <c r="W17" i="1"/>
  <c r="X17" i="1"/>
  <c r="Y17" i="1"/>
  <c r="U18" i="1"/>
  <c r="V18" i="1"/>
  <c r="W18" i="1"/>
  <c r="X18" i="1"/>
  <c r="Y18" i="1"/>
  <c r="U19" i="1"/>
  <c r="V19" i="1"/>
  <c r="W19" i="1"/>
  <c r="X19" i="1"/>
  <c r="Y19" i="1"/>
  <c r="U20" i="1"/>
  <c r="V20" i="1"/>
  <c r="W20" i="1"/>
  <c r="X20" i="1"/>
  <c r="Y20" i="1"/>
  <c r="U21" i="1"/>
  <c r="V21" i="1"/>
  <c r="W21" i="1"/>
  <c r="X21" i="1"/>
  <c r="Y21" i="1"/>
  <c r="U22" i="1"/>
  <c r="V22" i="1"/>
  <c r="W22" i="1"/>
  <c r="X22" i="1"/>
  <c r="Y22" i="1"/>
  <c r="U23" i="1"/>
  <c r="V23" i="1"/>
  <c r="W23" i="1"/>
  <c r="X23" i="1"/>
  <c r="Y23" i="1"/>
  <c r="U24" i="1"/>
  <c r="V24" i="1"/>
  <c r="W24" i="1"/>
  <c r="X24" i="1"/>
  <c r="Y24" i="1"/>
  <c r="U25" i="1"/>
  <c r="V25" i="1"/>
  <c r="W25" i="1"/>
  <c r="X25" i="1"/>
  <c r="Y25" i="1"/>
  <c r="U26" i="1"/>
  <c r="V26" i="1"/>
  <c r="W26" i="1"/>
  <c r="X26" i="1"/>
  <c r="Y26" i="1"/>
  <c r="U27" i="1"/>
  <c r="V27" i="1"/>
  <c r="W27" i="1"/>
  <c r="X27" i="1"/>
  <c r="Y27" i="1"/>
  <c r="U28" i="1"/>
  <c r="V28" i="1"/>
  <c r="W28" i="1"/>
  <c r="X28" i="1"/>
  <c r="Y28" i="1"/>
  <c r="U29" i="1"/>
  <c r="V29" i="1"/>
  <c r="W29" i="1"/>
  <c r="X29" i="1"/>
  <c r="Y29" i="1"/>
  <c r="U30" i="1"/>
  <c r="V30" i="1"/>
  <c r="W30" i="1"/>
  <c r="X30" i="1"/>
  <c r="Y30" i="1"/>
  <c r="U31" i="1"/>
  <c r="V31" i="1"/>
  <c r="W31" i="1"/>
  <c r="V32" i="1"/>
  <c r="R38" i="1"/>
  <c r="R39" i="1"/>
</calcChain>
</file>

<file path=xl/sharedStrings.xml><?xml version="1.0" encoding="utf-8"?>
<sst xmlns="http://schemas.openxmlformats.org/spreadsheetml/2006/main" count="307" uniqueCount="138">
  <si>
    <t xml:space="preserve">Rectora </t>
  </si>
  <si>
    <t xml:space="preserve">SofÍa Ayala RodrÍguez </t>
  </si>
  <si>
    <t>Bajo protesta de decir verdad declaramos que los Estados Financieros y sus Notas son razonablemente correctos y responsabilidad del emisor</t>
  </si>
  <si>
    <t>Total del Gasto</t>
  </si>
  <si>
    <t>Estacionamiento en Campus II asfaltado.</t>
  </si>
  <si>
    <t>Anual</t>
  </si>
  <si>
    <t>Eficacia</t>
  </si>
  <si>
    <t xml:space="preserve">Obra </t>
  </si>
  <si>
    <t>N/A</t>
  </si>
  <si>
    <t>Colocación de asfalto en el estacionamiento de la UTL Campus II.</t>
  </si>
  <si>
    <t>Q0592</t>
  </si>
  <si>
    <t>02.05.21</t>
  </si>
  <si>
    <t>II EDUCACIÓN PARA LA VIDA</t>
  </si>
  <si>
    <t>III. - Guanajuato Educado</t>
  </si>
  <si>
    <t>N/A  MIR</t>
  </si>
  <si>
    <t>G12655</t>
  </si>
  <si>
    <t>02.05.08</t>
  </si>
  <si>
    <t>02.08</t>
  </si>
  <si>
    <t>05</t>
  </si>
  <si>
    <t>G1265</t>
  </si>
  <si>
    <t>(Número de alumnos atendidos /Número de alumnos proyectados a atender) * 100</t>
  </si>
  <si>
    <t>Porcentaje</t>
  </si>
  <si>
    <t>Eficiencia</t>
  </si>
  <si>
    <t>Componente</t>
  </si>
  <si>
    <t xml:space="preserve">Porcentaje de alumnos atendidos </t>
  </si>
  <si>
    <t>P2749</t>
  </si>
  <si>
    <t>02.05.18</t>
  </si>
  <si>
    <t>02.20</t>
  </si>
  <si>
    <t>17</t>
  </si>
  <si>
    <t>Docentes y directivos programados a ser fortalecidos con alguna acción formativa o laboral</t>
  </si>
  <si>
    <t>Porcentaje de docentes y directivos fortalecidos con alguna acción formativa o laboral</t>
  </si>
  <si>
    <t>P2437</t>
  </si>
  <si>
    <t>(Necesidades de infraestructura y equipamiento atendidas/ Necesidades de infraestructura y equipamiento identificadas)*100</t>
  </si>
  <si>
    <t>Porcentaje de necesidades de infraestructura y equipamiento atendidas</t>
  </si>
  <si>
    <t>P0446</t>
  </si>
  <si>
    <t>G1034</t>
  </si>
  <si>
    <t>02.05.03</t>
  </si>
  <si>
    <t>02.05</t>
  </si>
  <si>
    <t>02</t>
  </si>
  <si>
    <t xml:space="preserve">Alumnos atendidos en programas de disciplinas emergentes o áreas estratégicas/Alumnos programados a ser atendidos en programas de disciplinas emergentes o áreas estratégicas. </t>
  </si>
  <si>
    <t>Porcentaje de alumnos atendidos en programas de disciplinas emergentes o áreas estratégicas</t>
  </si>
  <si>
    <t>P2782</t>
  </si>
  <si>
    <t>02.05.19</t>
  </si>
  <si>
    <t>02.21</t>
  </si>
  <si>
    <t>18</t>
  </si>
  <si>
    <t>(Alumnos atendidos con acciones para el fortalecimiento de competencias emprendedoras/Alumnos programados para ser atendidos con acciones para el fortalecimiento de competencias emprendedoras)*100</t>
  </si>
  <si>
    <t>Porcentaje de alumnos atendidos con acciones para el fortalecimiento de competencias emprendedoras</t>
  </si>
  <si>
    <t>P0450</t>
  </si>
  <si>
    <t>02.05.15</t>
  </si>
  <si>
    <t>02.17</t>
  </si>
  <si>
    <t>14</t>
  </si>
  <si>
    <t xml:space="preserve">Alumnos atendidos con acciones  de fortalecimiento  para la vinculación con el entorno/Alumnos programados para ser atendidos con acciones de fortalecimiento para la vinculación con el entorno. </t>
  </si>
  <si>
    <t>Porcentaje de alumnos atendidos con acciones de fortalecimiento</t>
  </si>
  <si>
    <t>P0448</t>
  </si>
  <si>
    <t>Personas participantes</t>
  </si>
  <si>
    <t>Porcentaje de aciones para la divulgación del conocimineto cientifico, académico y tecnológico.</t>
  </si>
  <si>
    <t>P2977</t>
  </si>
  <si>
    <t>Proyectos de investigación</t>
  </si>
  <si>
    <t>Porcentaje de aciones para el cumplimiento del protocolo investigación aplicada</t>
  </si>
  <si>
    <t>P2976</t>
  </si>
  <si>
    <t>P2848</t>
  </si>
  <si>
    <t>(Programas o carreras implementados bajo un esquema de formación dual escuela-empresa/Programas o carreras programadas a ofertar bajo un esquema de formación dual escuela-empresa)* 100</t>
  </si>
  <si>
    <t>Porcentaje de estudiantes  participando en cursos, actividades y talleres complementarias para el  desarrollo integral</t>
  </si>
  <si>
    <t>P0443</t>
  </si>
  <si>
    <t>02.05.09</t>
  </si>
  <si>
    <t>Porcentaje de programas o carreras implemantados bajo el esquema de formación dual escuela-empresa</t>
  </si>
  <si>
    <t>P0442</t>
  </si>
  <si>
    <t>02.11</t>
  </si>
  <si>
    <t>08</t>
  </si>
  <si>
    <t>(Docentes y directivos fortalecidos con alguna acción formativa o laboral/Docentes y directivos programados a ser fortalecidos con alguna acción formativa o laboral) * 100</t>
  </si>
  <si>
    <t>P0441</t>
  </si>
  <si>
    <t>02.05.16</t>
  </si>
  <si>
    <t>02.18</t>
  </si>
  <si>
    <t>15</t>
  </si>
  <si>
    <t>(Alumnos en riesgo de deserción y reprobación atendidos con apoyo académico y/o psicosocial/Alumnos en riesgo de deserción y reprobación, identificados) * 100</t>
  </si>
  <si>
    <t>Porcentaje de alumnos en riesgo de deserción y reprobación atendidos con apoyo académico y/o psicosocial</t>
  </si>
  <si>
    <t>P0440</t>
  </si>
  <si>
    <t>02.10</t>
  </si>
  <si>
    <t>07</t>
  </si>
  <si>
    <t>P0439</t>
  </si>
  <si>
    <t>02.05.07</t>
  </si>
  <si>
    <t>02.09</t>
  </si>
  <si>
    <t>06</t>
  </si>
  <si>
    <t>(Becas y apoyos otorgados./Becas y apoyos programados a otorgar.)</t>
  </si>
  <si>
    <t>Cuatrimestral</t>
  </si>
  <si>
    <t>Porcentaje de becas y apoyos otorgados</t>
  </si>
  <si>
    <t>P0447</t>
  </si>
  <si>
    <t>02.19</t>
  </si>
  <si>
    <t>16</t>
  </si>
  <si>
    <t>(Procesos y/o programas educativos certificados y/o acreditados/Procesos y/o programas educativos programados a ser certificados y/o acreditados) * 100</t>
  </si>
  <si>
    <t>Porcentaje de procesos educativos certificados y/o programas educativos acreditados</t>
  </si>
  <si>
    <t>P0445</t>
  </si>
  <si>
    <t>02.05.17</t>
  </si>
  <si>
    <t>G2025</t>
  </si>
  <si>
    <t>02.05.06</t>
  </si>
  <si>
    <t>G1154</t>
  </si>
  <si>
    <t>02.05.05</t>
  </si>
  <si>
    <t>02.07</t>
  </si>
  <si>
    <t>04</t>
  </si>
  <si>
    <t>G1146</t>
  </si>
  <si>
    <t>02.05.04</t>
  </si>
  <si>
    <t>02.06</t>
  </si>
  <si>
    <t>03</t>
  </si>
  <si>
    <t>Dev. / Modif.</t>
  </si>
  <si>
    <t>Dev. / Aprob.</t>
  </si>
  <si>
    <t>Alc. / Modif.</t>
  </si>
  <si>
    <t>Alc. / Prog.</t>
  </si>
  <si>
    <t>Porcentaje de Presupuesto</t>
  </si>
  <si>
    <t>Devengado</t>
  </si>
  <si>
    <t>Modificado</t>
  </si>
  <si>
    <t>Aprobado</t>
  </si>
  <si>
    <t>Porcentaje de Cumplimiento</t>
  </si>
  <si>
    <t>Alcanzada</t>
  </si>
  <si>
    <t>Modificada</t>
  </si>
  <si>
    <t>Programada</t>
  </si>
  <si>
    <t>Fórmula</t>
  </si>
  <si>
    <t>Unidad de Medida</t>
  </si>
  <si>
    <t>Frecuencia de Medición</t>
  </si>
  <si>
    <t>Dimensión a Medir</t>
  </si>
  <si>
    <t>Tipo</t>
  </si>
  <si>
    <t>Nivel</t>
  </si>
  <si>
    <t xml:space="preserve">Denominación del Indicador </t>
  </si>
  <si>
    <t>UR</t>
  </si>
  <si>
    <t>PP</t>
  </si>
  <si>
    <t>SF</t>
  </si>
  <si>
    <t>FN</t>
  </si>
  <si>
    <t>F</t>
  </si>
  <si>
    <t>Estrategia Transversal</t>
  </si>
  <si>
    <t>Eje</t>
  </si>
  <si>
    <t>PRESUPUESTO (PESOS)</t>
  </si>
  <si>
    <t>METAS</t>
  </si>
  <si>
    <t>INDICADORES</t>
  </si>
  <si>
    <t>CATEGORÍA PROGRAMÁTICA</t>
  </si>
  <si>
    <t>PROGRAMA DE GOBIERNO</t>
  </si>
  <si>
    <t xml:space="preserve">UNIVERSIDAD TECNOLOGICA DE LEON </t>
  </si>
  <si>
    <t>Ente Público:</t>
  </si>
  <si>
    <t>Del 1 de Enero al 31 de Marzo 2020</t>
  </si>
  <si>
    <t>INDICADORES PARA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</si>
</sst>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4" fontId="2" fillId="0" borderId="0" xfId="0" applyNumberFormat="1" applyFont="1"/>
    <xf numFmtId="0" fontId="1" fillId="2" borderId="0" xfId="0" applyFont="1" applyFill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4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 indent="3"/>
    </xf>
    <xf numFmtId="0" fontId="3" fillId="2" borderId="7" xfId="0" applyFont="1" applyFill="1" applyBorder="1" applyAlignment="1">
      <alignment horizontal="left" vertical="center" wrapText="1" indent="3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/>
    <xf numFmtId="9" fontId="2" fillId="0" borderId="0" xfId="2" applyFont="1" applyBorder="1"/>
    <xf numFmtId="9" fontId="2" fillId="2" borderId="0" xfId="2" applyFont="1" applyFill="1" applyBorder="1"/>
    <xf numFmtId="9" fontId="2" fillId="0" borderId="6" xfId="0" applyNumberFormat="1" applyFont="1" applyFill="1" applyBorder="1"/>
    <xf numFmtId="9" fontId="2" fillId="0" borderId="6" xfId="0" applyNumberFormat="1" applyFont="1" applyBorder="1"/>
    <xf numFmtId="4" fontId="2" fillId="0" borderId="3" xfId="0" applyNumberFormat="1" applyFont="1" applyFill="1" applyBorder="1"/>
    <xf numFmtId="4" fontId="2" fillId="0" borderId="5" xfId="0" applyNumberFormat="1" applyFont="1" applyFill="1" applyBorder="1"/>
    <xf numFmtId="4" fontId="2" fillId="0" borderId="4" xfId="0" applyNumberFormat="1" applyFont="1" applyFill="1" applyBorder="1"/>
    <xf numFmtId="9" fontId="2" fillId="0" borderId="8" xfId="2" applyFont="1" applyFill="1" applyBorder="1" applyAlignment="1">
      <alignment horizontal="center" vertical="center"/>
    </xf>
    <xf numFmtId="9" fontId="2" fillId="0" borderId="7" xfId="2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9" fontId="2" fillId="0" borderId="5" xfId="0" applyNumberFormat="1" applyFont="1" applyFill="1" applyBorder="1"/>
    <xf numFmtId="9" fontId="2" fillId="0" borderId="2" xfId="0" applyNumberFormat="1" applyFont="1" applyBorder="1"/>
    <xf numFmtId="4" fontId="2" fillId="0" borderId="10" xfId="0" applyNumberFormat="1" applyFont="1" applyFill="1" applyBorder="1"/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9" fontId="2" fillId="0" borderId="6" xfId="2" applyFont="1" applyFill="1" applyBorder="1" applyAlignment="1">
      <alignment vertical="center"/>
    </xf>
    <xf numFmtId="0" fontId="2" fillId="0" borderId="6" xfId="0" applyFont="1" applyFill="1" applyBorder="1"/>
    <xf numFmtId="0" fontId="2" fillId="2" borderId="6" xfId="0" applyFont="1" applyFill="1" applyBorder="1"/>
    <xf numFmtId="0" fontId="2" fillId="0" borderId="10" xfId="0" applyFont="1" applyFill="1" applyBorder="1" applyAlignment="1">
      <alignment horizontal="right" vertical="center" wrapText="1"/>
    </xf>
    <xf numFmtId="9" fontId="2" fillId="0" borderId="11" xfId="0" applyNumberFormat="1" applyFont="1" applyFill="1" applyBorder="1"/>
    <xf numFmtId="9" fontId="2" fillId="0" borderId="0" xfId="0" applyNumberFormat="1" applyFont="1" applyBorder="1"/>
    <xf numFmtId="9" fontId="2" fillId="0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justify" vertical="center" wrapText="1"/>
    </xf>
    <xf numFmtId="9" fontId="2" fillId="0" borderId="8" xfId="2" applyFont="1" applyFill="1" applyBorder="1" applyAlignment="1">
      <alignment vertical="center"/>
    </xf>
    <xf numFmtId="9" fontId="2" fillId="0" borderId="6" xfId="2" applyFont="1" applyFill="1" applyBorder="1" applyAlignment="1">
      <alignment horizontal="center" vertical="center"/>
    </xf>
    <xf numFmtId="43" fontId="2" fillId="2" borderId="6" xfId="0" applyNumberFormat="1" applyFont="1" applyFill="1" applyBorder="1" applyAlignment="1">
      <alignment vertical="center" wrapText="1"/>
    </xf>
    <xf numFmtId="43" fontId="2" fillId="2" borderId="6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43" fontId="3" fillId="2" borderId="6" xfId="0" applyNumberFormat="1" applyFont="1" applyFill="1" applyBorder="1" applyAlignment="1">
      <alignment horizontal="right" vertical="center" wrapText="1"/>
    </xf>
    <xf numFmtId="9" fontId="2" fillId="0" borderId="13" xfId="0" applyNumberFormat="1" applyFont="1" applyFill="1" applyBorder="1"/>
    <xf numFmtId="9" fontId="2" fillId="0" borderId="1" xfId="0" applyNumberFormat="1" applyFont="1" applyBorder="1"/>
    <xf numFmtId="4" fontId="2" fillId="0" borderId="14" xfId="0" applyNumberFormat="1" applyFont="1" applyFill="1" applyBorder="1"/>
    <xf numFmtId="4" fontId="2" fillId="0" borderId="13" xfId="0" applyNumberFormat="1" applyFont="1" applyFill="1" applyBorder="1"/>
    <xf numFmtId="4" fontId="2" fillId="0" borderId="15" xfId="0" applyNumberFormat="1" applyFont="1" applyFill="1" applyBorder="1"/>
    <xf numFmtId="0" fontId="5" fillId="3" borderId="13" xfId="3" applyFont="1" applyFill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2" xfId="0" applyFont="1" applyFill="1" applyBorder="1"/>
    <xf numFmtId="0" fontId="2" fillId="2" borderId="2" xfId="0" applyFont="1" applyFill="1" applyBorder="1"/>
    <xf numFmtId="0" fontId="5" fillId="2" borderId="2" xfId="0" applyNumberFormat="1" applyFont="1" applyFill="1" applyBorder="1" applyAlignment="1" applyProtection="1">
      <protection locked="0"/>
    </xf>
    <xf numFmtId="0" fontId="5" fillId="2" borderId="2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PRESUPUESTO%202019/ESTADOS%20FINANCIEROS/OCTUBRE/Estados%20Financieros%20Programaticos%20Octu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Estados%20Financieros%20y%20presupuestales%20Marz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MARZO/Ef&#180;s%201er%20Trim%202020-UTL/LGCG-CONA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/>
      <sheetData sheetId="1">
        <row r="36">
          <cell r="H36" t="str">
            <v xml:space="preserve">José de Jesús Madrigal Garcia </v>
          </cell>
        </row>
        <row r="37">
          <cell r="H37" t="str">
            <v xml:space="preserve">Director de Administración y Finanzas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VHP"/>
      <sheetName val="EADOP"/>
      <sheetName val="EFE"/>
      <sheetName val="IPC"/>
      <sheetName val="Notas PE"/>
      <sheetName val="EAI"/>
      <sheetName val="CtasAdmvas 1"/>
      <sheetName val="COG"/>
      <sheetName val="CTG"/>
      <sheetName val="CFF"/>
      <sheetName val="EN"/>
      <sheetName val="ID"/>
      <sheetName val="GCP"/>
      <sheetName val="PPI"/>
      <sheetName val="IR"/>
      <sheetName val="FF"/>
      <sheetName val="IPF"/>
      <sheetName val="REL CTA BANC"/>
      <sheetName val="ESQ B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0">
          <cell r="H10">
            <v>1397799.52</v>
          </cell>
          <cell r="J10">
            <v>2265546.0099999998</v>
          </cell>
          <cell r="K10">
            <v>222984.1</v>
          </cell>
          <cell r="N10">
            <v>0.15952509412794763</v>
          </cell>
          <cell r="O10">
            <v>9.8423999784493468E-2</v>
          </cell>
        </row>
        <row r="11">
          <cell r="H11">
            <v>6404442.6299999999</v>
          </cell>
          <cell r="J11">
            <v>11587520.92</v>
          </cell>
          <cell r="K11">
            <v>1215433.48</v>
          </cell>
          <cell r="N11">
            <v>0.18977974356528821</v>
          </cell>
          <cell r="O11">
            <v>0.10489158883865903</v>
          </cell>
        </row>
        <row r="12">
          <cell r="H12">
            <v>1840941.86</v>
          </cell>
          <cell r="J12">
            <v>2551445.25</v>
          </cell>
          <cell r="K12">
            <v>164363.42000000001</v>
          </cell>
          <cell r="N12">
            <v>8.9282243818389798E-2</v>
          </cell>
          <cell r="O12">
            <v>6.4419732306621125E-2</v>
          </cell>
        </row>
        <row r="13">
          <cell r="H13">
            <v>1781478.68</v>
          </cell>
          <cell r="J13">
            <v>3385487.49</v>
          </cell>
          <cell r="K13">
            <v>321702.88</v>
          </cell>
          <cell r="N13">
            <v>0.18058194218748663</v>
          </cell>
          <cell r="O13">
            <v>9.5024093561190501E-2</v>
          </cell>
        </row>
        <row r="14">
          <cell r="H14">
            <v>108600.18</v>
          </cell>
          <cell r="J14">
            <v>1980568.53</v>
          </cell>
          <cell r="K14">
            <v>51871.24</v>
          </cell>
          <cell r="N14">
            <v>0.4776349357800328</v>
          </cell>
          <cell r="O14">
            <v>2.6190075836456918E-2</v>
          </cell>
        </row>
        <row r="15">
          <cell r="H15">
            <v>60954394.899999999</v>
          </cell>
          <cell r="J15">
            <v>61046794.619999997</v>
          </cell>
          <cell r="K15">
            <v>25228.42</v>
          </cell>
          <cell r="N15">
            <v>0</v>
          </cell>
          <cell r="O15">
            <v>4.1326363090871815E-4</v>
          </cell>
        </row>
        <row r="16">
          <cell r="H16">
            <v>207121.78</v>
          </cell>
          <cell r="J16">
            <v>56811939.130000003</v>
          </cell>
          <cell r="K16">
            <v>12187603.140000001</v>
          </cell>
          <cell r="N16">
            <v>0</v>
          </cell>
          <cell r="O16">
            <v>0.21452538544955665</v>
          </cell>
        </row>
        <row r="17">
          <cell r="H17">
            <v>904268.69</v>
          </cell>
          <cell r="J17">
            <v>1112147.06</v>
          </cell>
          <cell r="K17">
            <v>45353.760000000002</v>
          </cell>
          <cell r="N17">
            <v>5.0155181199517153E-2</v>
          </cell>
          <cell r="O17">
            <v>4.0780362266119731E-2</v>
          </cell>
        </row>
        <row r="18">
          <cell r="H18">
            <v>8612319.5099999998</v>
          </cell>
          <cell r="J18">
            <v>8962085.9399999995</v>
          </cell>
          <cell r="K18">
            <v>76820.679999999993</v>
          </cell>
          <cell r="N18">
            <v>0</v>
          </cell>
          <cell r="O18">
            <v>8.5717410560782904E-3</v>
          </cell>
        </row>
        <row r="19">
          <cell r="H19">
            <v>2041247.75</v>
          </cell>
          <cell r="J19">
            <v>13134694.699999999</v>
          </cell>
          <cell r="K19">
            <v>2202038.66</v>
          </cell>
          <cell r="N19">
            <v>1.0787708939299505</v>
          </cell>
          <cell r="O19">
            <v>0.16765054006165825</v>
          </cell>
        </row>
        <row r="20">
          <cell r="H20">
            <v>103766.22</v>
          </cell>
          <cell r="J20">
            <v>368445.75</v>
          </cell>
          <cell r="K20">
            <v>225734.7</v>
          </cell>
          <cell r="N20">
            <v>2.1754160457998761</v>
          </cell>
          <cell r="O20">
            <v>0.6126674008317371</v>
          </cell>
        </row>
        <row r="21">
          <cell r="H21">
            <v>334132.45</v>
          </cell>
          <cell r="J21">
            <v>422006.07</v>
          </cell>
          <cell r="K21">
            <v>19712.349999999999</v>
          </cell>
          <cell r="N21">
            <v>5.8995616857925648E-2</v>
          </cell>
          <cell r="O21">
            <v>4.6711057971275151E-2</v>
          </cell>
        </row>
        <row r="22">
          <cell r="H22">
            <v>158055.96</v>
          </cell>
          <cell r="J22">
            <v>335649.61</v>
          </cell>
          <cell r="K22">
            <v>40098.89</v>
          </cell>
          <cell r="N22">
            <v>0.25370058807019996</v>
          </cell>
          <cell r="O22">
            <v>0.11946651747934402</v>
          </cell>
        </row>
        <row r="23">
          <cell r="H23">
            <v>7608509.1799999997</v>
          </cell>
          <cell r="J23">
            <v>7784962.0999999996</v>
          </cell>
          <cell r="K23">
            <v>40074.32</v>
          </cell>
          <cell r="N23">
            <v>5.2670397119767955E-3</v>
          </cell>
          <cell r="O23">
            <v>5.1476576873765384E-3</v>
          </cell>
        </row>
        <row r="24">
          <cell r="H24">
            <v>255910.99</v>
          </cell>
          <cell r="J24">
            <v>2035902.38</v>
          </cell>
          <cell r="K24">
            <v>487826.38</v>
          </cell>
          <cell r="N24">
            <v>1.9062345857049752</v>
          </cell>
          <cell r="O24">
            <v>0.23961187176371396</v>
          </cell>
        </row>
        <row r="25">
          <cell r="H25">
            <v>1235238.99</v>
          </cell>
          <cell r="J25">
            <v>1457125.51</v>
          </cell>
          <cell r="K25">
            <v>59760.91</v>
          </cell>
          <cell r="N25">
            <v>4.8380038586702971E-2</v>
          </cell>
          <cell r="O25">
            <v>4.101287746997169E-2</v>
          </cell>
        </row>
        <row r="26">
          <cell r="H26">
            <v>46174646.82</v>
          </cell>
          <cell r="J26">
            <v>47444028.789999999</v>
          </cell>
          <cell r="K26">
            <v>216851.46</v>
          </cell>
          <cell r="N26">
            <v>0</v>
          </cell>
          <cell r="O26">
            <v>4.5706797152459955E-3</v>
          </cell>
        </row>
        <row r="27">
          <cell r="H27">
            <v>3900352.2</v>
          </cell>
          <cell r="J27">
            <v>16349536.02</v>
          </cell>
          <cell r="K27">
            <v>3764316.71</v>
          </cell>
          <cell r="N27">
            <v>0</v>
          </cell>
          <cell r="O27">
            <v>0.23023997166618065</v>
          </cell>
        </row>
        <row r="28">
          <cell r="H28">
            <v>221880.19</v>
          </cell>
          <cell r="J28">
            <v>2029020.2599999998</v>
          </cell>
          <cell r="K28">
            <v>149514.01999999999</v>
          </cell>
          <cell r="N28">
            <v>0</v>
          </cell>
          <cell r="O28">
            <v>7.3687790579281848E-2</v>
          </cell>
        </row>
        <row r="29">
          <cell r="H29">
            <v>7051309.0599999996</v>
          </cell>
          <cell r="J29">
            <v>7372827.6899999995</v>
          </cell>
          <cell r="K29">
            <v>18485.899999999998</v>
          </cell>
          <cell r="N29">
            <v>0</v>
          </cell>
          <cell r="O29">
            <v>2.5073012387191703E-3</v>
          </cell>
        </row>
        <row r="30">
          <cell r="H30">
            <v>1174582.97</v>
          </cell>
          <cell r="J30">
            <v>9679343.6699999999</v>
          </cell>
          <cell r="K30">
            <v>1653857.27</v>
          </cell>
          <cell r="N30">
            <v>0</v>
          </cell>
          <cell r="O30">
            <v>0.17086460883974378</v>
          </cell>
        </row>
        <row r="31">
          <cell r="H31">
            <v>0</v>
          </cell>
          <cell r="J31">
            <v>1399155.76</v>
          </cell>
          <cell r="K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9"/>
  <sheetViews>
    <sheetView tabSelected="1" workbookViewId="0">
      <selection activeCell="A17" sqref="A17"/>
    </sheetView>
  </sheetViews>
  <sheetFormatPr baseColWidth="10" defaultRowHeight="12.75" x14ac:dyDescent="0.2"/>
  <cols>
    <col min="1" max="1" width="15.83203125" style="2" customWidth="1"/>
    <col min="2" max="2" width="24" style="1" customWidth="1"/>
    <col min="3" max="3" width="29.5" style="1" customWidth="1"/>
    <col min="4" max="4" width="6.33203125" style="1" customWidth="1"/>
    <col min="5" max="5" width="8.6640625" style="1" customWidth="1"/>
    <col min="6" max="6" width="12.5" style="1" customWidth="1"/>
    <col min="7" max="7" width="8.6640625" style="1" customWidth="1"/>
    <col min="8" max="8" width="8.83203125" style="1" customWidth="1"/>
    <col min="9" max="9" width="30.5" style="1" customWidth="1"/>
    <col min="10" max="13" width="14.83203125" style="1" customWidth="1"/>
    <col min="14" max="14" width="13.33203125" style="1" customWidth="1"/>
    <col min="15" max="15" width="40.5" style="1" customWidth="1"/>
    <col min="16" max="16" width="12.6640625" style="2" customWidth="1"/>
    <col min="17" max="20" width="12" style="1"/>
    <col min="21" max="21" width="17.5" style="1" customWidth="1"/>
    <col min="22" max="22" width="16.5" style="1" customWidth="1"/>
    <col min="23" max="23" width="16" style="1" customWidth="1"/>
    <col min="24" max="16384" width="12" style="1"/>
  </cols>
  <sheetData>
    <row r="1" spans="1:28" x14ac:dyDescent="0.2">
      <c r="B1" s="94" t="s">
        <v>137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8" x14ac:dyDescent="0.2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8" x14ac:dyDescent="0.2">
      <c r="B3" s="94" t="s">
        <v>136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8" s="2" customFormat="1" x14ac:dyDescent="0.2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28" s="2" customFormat="1" x14ac:dyDescent="0.2">
      <c r="D5" s="93" t="s">
        <v>135</v>
      </c>
      <c r="E5" s="91" t="s">
        <v>134</v>
      </c>
      <c r="F5" s="91"/>
      <c r="G5" s="92"/>
      <c r="H5" s="91"/>
      <c r="I5" s="91"/>
      <c r="J5" s="91"/>
      <c r="K5" s="91"/>
      <c r="L5" s="90"/>
      <c r="M5" s="90"/>
      <c r="N5" s="89"/>
      <c r="O5" s="88"/>
    </row>
    <row r="6" spans="1:28" s="2" customFormat="1" x14ac:dyDescent="0.2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28" x14ac:dyDescent="0.2">
      <c r="B7" s="87" t="s">
        <v>133</v>
      </c>
      <c r="C7" s="86"/>
      <c r="D7" s="85" t="s">
        <v>132</v>
      </c>
      <c r="E7" s="84"/>
      <c r="F7" s="84"/>
      <c r="G7" s="84"/>
      <c r="H7" s="83"/>
      <c r="I7" s="82" t="s">
        <v>131</v>
      </c>
      <c r="J7" s="82"/>
      <c r="K7" s="82"/>
      <c r="L7" s="82"/>
      <c r="M7" s="82"/>
      <c r="N7" s="82"/>
      <c r="O7" s="82"/>
      <c r="P7" s="82" t="s">
        <v>130</v>
      </c>
      <c r="Q7" s="82"/>
      <c r="R7" s="82"/>
      <c r="S7" s="82"/>
      <c r="T7" s="82"/>
      <c r="U7" s="82" t="s">
        <v>129</v>
      </c>
      <c r="V7" s="82"/>
      <c r="W7" s="82"/>
      <c r="X7" s="82"/>
      <c r="Y7" s="82"/>
    </row>
    <row r="8" spans="1:28" x14ac:dyDescent="0.2">
      <c r="B8" s="81" t="s">
        <v>128</v>
      </c>
      <c r="C8" s="81" t="s">
        <v>127</v>
      </c>
      <c r="D8" s="80" t="s">
        <v>126</v>
      </c>
      <c r="E8" s="80" t="s">
        <v>125</v>
      </c>
      <c r="F8" s="80" t="s">
        <v>124</v>
      </c>
      <c r="G8" s="80" t="s">
        <v>123</v>
      </c>
      <c r="H8" s="80" t="s">
        <v>122</v>
      </c>
      <c r="I8" s="79" t="s">
        <v>121</v>
      </c>
      <c r="J8" s="79" t="s">
        <v>120</v>
      </c>
      <c r="K8" s="79" t="s">
        <v>119</v>
      </c>
      <c r="L8" s="79" t="s">
        <v>118</v>
      </c>
      <c r="M8" s="79" t="s">
        <v>117</v>
      </c>
      <c r="N8" s="79" t="s">
        <v>116</v>
      </c>
      <c r="O8" s="79" t="s">
        <v>115</v>
      </c>
      <c r="P8" s="79" t="s">
        <v>114</v>
      </c>
      <c r="Q8" s="79" t="s">
        <v>113</v>
      </c>
      <c r="R8" s="79" t="s">
        <v>112</v>
      </c>
      <c r="S8" s="78" t="s">
        <v>111</v>
      </c>
      <c r="T8" s="77"/>
      <c r="U8" s="79" t="s">
        <v>110</v>
      </c>
      <c r="V8" s="79" t="s">
        <v>109</v>
      </c>
      <c r="W8" s="79" t="s">
        <v>108</v>
      </c>
      <c r="X8" s="78" t="s">
        <v>107</v>
      </c>
      <c r="Y8" s="77"/>
    </row>
    <row r="9" spans="1:28" ht="25.5" x14ac:dyDescent="0.2">
      <c r="B9" s="76"/>
      <c r="C9" s="76"/>
      <c r="D9" s="75"/>
      <c r="E9" s="74"/>
      <c r="F9" s="74"/>
      <c r="G9" s="74"/>
      <c r="H9" s="74"/>
      <c r="I9" s="73"/>
      <c r="J9" s="73"/>
      <c r="K9" s="73"/>
      <c r="L9" s="73"/>
      <c r="M9" s="73"/>
      <c r="N9" s="73"/>
      <c r="O9" s="73"/>
      <c r="P9" s="73"/>
      <c r="Q9" s="73"/>
      <c r="R9" s="73"/>
      <c r="S9" s="72" t="s">
        <v>106</v>
      </c>
      <c r="T9" s="72" t="s">
        <v>105</v>
      </c>
      <c r="U9" s="73"/>
      <c r="V9" s="73"/>
      <c r="W9" s="73"/>
      <c r="X9" s="72" t="s">
        <v>104</v>
      </c>
      <c r="Y9" s="72" t="s">
        <v>103</v>
      </c>
    </row>
    <row r="10" spans="1:28" ht="25.5" x14ac:dyDescent="0.2">
      <c r="A10" s="50" t="s">
        <v>99</v>
      </c>
      <c r="B10" s="38" t="s">
        <v>13</v>
      </c>
      <c r="C10" s="38" t="s">
        <v>12</v>
      </c>
      <c r="D10" s="40" t="s">
        <v>102</v>
      </c>
      <c r="E10" s="39" t="s">
        <v>101</v>
      </c>
      <c r="F10" s="39" t="s">
        <v>100</v>
      </c>
      <c r="G10" s="38" t="s">
        <v>99</v>
      </c>
      <c r="H10" s="37">
        <v>101</v>
      </c>
      <c r="I10" s="38" t="s">
        <v>14</v>
      </c>
      <c r="J10" s="35"/>
      <c r="K10" s="35"/>
      <c r="L10" s="35"/>
      <c r="M10" s="35"/>
      <c r="N10" s="35"/>
      <c r="O10" s="35"/>
      <c r="P10" s="49"/>
      <c r="Q10" s="48"/>
      <c r="R10" s="48"/>
      <c r="S10" s="65"/>
      <c r="T10" s="64"/>
      <c r="U10" s="71">
        <f>+[2]PPI!H10</f>
        <v>1397799.52</v>
      </c>
      <c r="V10" s="70">
        <f>+[2]PPI!J10</f>
        <v>2265546.0099999998</v>
      </c>
      <c r="W10" s="69">
        <f>+[2]PPI!K10</f>
        <v>222984.1</v>
      </c>
      <c r="X10" s="68">
        <f>+[2]PPI!N10</f>
        <v>0.15952509412794763</v>
      </c>
      <c r="Y10" s="67">
        <f>+[2]PPI!O10</f>
        <v>9.8423999784493468E-2</v>
      </c>
      <c r="AA10" s="24"/>
      <c r="AB10" s="23"/>
    </row>
    <row r="11" spans="1:28" ht="25.5" x14ac:dyDescent="0.2">
      <c r="A11" s="50" t="s">
        <v>95</v>
      </c>
      <c r="B11" s="38" t="s">
        <v>13</v>
      </c>
      <c r="C11" s="38" t="s">
        <v>12</v>
      </c>
      <c r="D11" s="40" t="s">
        <v>98</v>
      </c>
      <c r="E11" s="39" t="s">
        <v>97</v>
      </c>
      <c r="F11" s="39" t="s">
        <v>96</v>
      </c>
      <c r="G11" s="38" t="s">
        <v>95</v>
      </c>
      <c r="H11" s="37">
        <v>101</v>
      </c>
      <c r="I11" s="38" t="s">
        <v>14</v>
      </c>
      <c r="J11" s="66"/>
      <c r="K11" s="66"/>
      <c r="L11" s="66"/>
      <c r="M11" s="66"/>
      <c r="N11" s="66"/>
      <c r="O11" s="66"/>
      <c r="P11" s="49"/>
      <c r="Q11" s="48"/>
      <c r="R11" s="48"/>
      <c r="S11" s="65"/>
      <c r="T11" s="64"/>
      <c r="U11" s="46">
        <f>+[2]PPI!H11</f>
        <v>6404442.6299999999</v>
      </c>
      <c r="V11" s="45">
        <f>+[2]PPI!J11</f>
        <v>11587520.92</v>
      </c>
      <c r="W11" s="44">
        <f>+[2]PPI!K11</f>
        <v>1215433.48</v>
      </c>
      <c r="X11" s="52">
        <f>+[2]PPI!N11</f>
        <v>0.18977974356528821</v>
      </c>
      <c r="Y11" s="51">
        <f>+[2]PPI!O11</f>
        <v>0.10489158883865903</v>
      </c>
      <c r="AA11" s="24"/>
      <c r="AB11" s="23"/>
    </row>
    <row r="12" spans="1:28" ht="25.5" x14ac:dyDescent="0.2">
      <c r="A12" s="50" t="s">
        <v>93</v>
      </c>
      <c r="B12" s="38" t="s">
        <v>13</v>
      </c>
      <c r="C12" s="38" t="s">
        <v>12</v>
      </c>
      <c r="D12" s="40" t="s">
        <v>18</v>
      </c>
      <c r="E12" s="39" t="s">
        <v>17</v>
      </c>
      <c r="F12" s="39" t="s">
        <v>94</v>
      </c>
      <c r="G12" s="38" t="s">
        <v>93</v>
      </c>
      <c r="H12" s="37">
        <v>101</v>
      </c>
      <c r="I12" s="38" t="s">
        <v>14</v>
      </c>
      <c r="J12" s="66"/>
      <c r="K12" s="66"/>
      <c r="L12" s="66"/>
      <c r="M12" s="66"/>
      <c r="N12" s="66"/>
      <c r="O12" s="66"/>
      <c r="P12" s="49"/>
      <c r="Q12" s="48"/>
      <c r="R12" s="48"/>
      <c r="S12" s="65"/>
      <c r="T12" s="64"/>
      <c r="U12" s="46">
        <f>+[2]PPI!H12</f>
        <v>1840941.86</v>
      </c>
      <c r="V12" s="45">
        <f>+[2]PPI!J12</f>
        <v>2551445.25</v>
      </c>
      <c r="W12" s="44">
        <f>+[2]PPI!K12</f>
        <v>164363.42000000001</v>
      </c>
      <c r="X12" s="52">
        <f>+[2]PPI!N12</f>
        <v>8.9282243818389798E-2</v>
      </c>
      <c r="Y12" s="51">
        <f>+[2]PPI!O12</f>
        <v>6.4419732306621125E-2</v>
      </c>
      <c r="AA12" s="24"/>
      <c r="AB12" s="23"/>
    </row>
    <row r="13" spans="1:28" ht="51" x14ac:dyDescent="0.2">
      <c r="A13" s="50" t="s">
        <v>91</v>
      </c>
      <c r="B13" s="38" t="s">
        <v>13</v>
      </c>
      <c r="C13" s="38" t="s">
        <v>12</v>
      </c>
      <c r="D13" s="40" t="s">
        <v>88</v>
      </c>
      <c r="E13" s="39" t="s">
        <v>87</v>
      </c>
      <c r="F13" s="39" t="s">
        <v>92</v>
      </c>
      <c r="G13" s="38" t="s">
        <v>91</v>
      </c>
      <c r="H13" s="37">
        <v>101</v>
      </c>
      <c r="I13" s="57" t="s">
        <v>90</v>
      </c>
      <c r="J13" s="38" t="s">
        <v>23</v>
      </c>
      <c r="K13" s="38" t="s">
        <v>21</v>
      </c>
      <c r="L13" s="38" t="s">
        <v>6</v>
      </c>
      <c r="M13" s="38" t="s">
        <v>5</v>
      </c>
      <c r="N13" s="38" t="s">
        <v>21</v>
      </c>
      <c r="O13" s="57" t="s">
        <v>89</v>
      </c>
      <c r="P13" s="34">
        <v>27</v>
      </c>
      <c r="Q13" s="32">
        <v>27</v>
      </c>
      <c r="R13" s="53">
        <v>0</v>
      </c>
      <c r="S13" s="47">
        <v>0.82</v>
      </c>
      <c r="T13" s="55">
        <v>0.82</v>
      </c>
      <c r="U13" s="46">
        <f>+[2]PPI!H13</f>
        <v>1781478.68</v>
      </c>
      <c r="V13" s="45">
        <f>+[2]PPI!J13</f>
        <v>3385487.49</v>
      </c>
      <c r="W13" s="44">
        <f>+[2]PPI!K13</f>
        <v>321702.88</v>
      </c>
      <c r="X13" s="52">
        <f>+[2]PPI!N13</f>
        <v>0.18058194218748663</v>
      </c>
      <c r="Y13" s="51">
        <f>+[2]PPI!O13</f>
        <v>9.5024093561190501E-2</v>
      </c>
      <c r="AA13" s="24"/>
      <c r="AB13" s="23"/>
    </row>
    <row r="14" spans="1:28" ht="25.5" x14ac:dyDescent="0.2">
      <c r="A14" s="50" t="s">
        <v>86</v>
      </c>
      <c r="B14" s="38" t="s">
        <v>13</v>
      </c>
      <c r="C14" s="38" t="s">
        <v>12</v>
      </c>
      <c r="D14" s="40" t="s">
        <v>88</v>
      </c>
      <c r="E14" s="39" t="s">
        <v>87</v>
      </c>
      <c r="F14" s="39" t="s">
        <v>36</v>
      </c>
      <c r="G14" s="59" t="s">
        <v>86</v>
      </c>
      <c r="H14" s="61">
        <v>101</v>
      </c>
      <c r="I14" s="59" t="s">
        <v>85</v>
      </c>
      <c r="J14" s="38" t="s">
        <v>23</v>
      </c>
      <c r="K14" s="38" t="s">
        <v>21</v>
      </c>
      <c r="L14" s="38" t="s">
        <v>6</v>
      </c>
      <c r="M14" s="38" t="s">
        <v>84</v>
      </c>
      <c r="N14" s="38" t="s">
        <v>21</v>
      </c>
      <c r="O14" s="59" t="s">
        <v>83</v>
      </c>
      <c r="P14" s="32">
        <v>4000</v>
      </c>
      <c r="Q14" s="32">
        <v>4000</v>
      </c>
      <c r="R14" s="53">
        <v>0</v>
      </c>
      <c r="S14" s="47">
        <v>1</v>
      </c>
      <c r="T14" s="30">
        <v>1</v>
      </c>
      <c r="U14" s="46">
        <f>+[2]PPI!H14</f>
        <v>108600.18</v>
      </c>
      <c r="V14" s="45">
        <f>+[2]PPI!J14</f>
        <v>1980568.53</v>
      </c>
      <c r="W14" s="44">
        <f>+[2]PPI!K14</f>
        <v>51871.24</v>
      </c>
      <c r="X14" s="52">
        <f>+[2]PPI!N14</f>
        <v>0.4776349357800328</v>
      </c>
      <c r="Y14" s="51">
        <f>+[2]PPI!O14</f>
        <v>2.6190075836456918E-2</v>
      </c>
      <c r="AA14" s="24"/>
      <c r="AB14" s="23"/>
    </row>
    <row r="15" spans="1:28" ht="38.25" x14ac:dyDescent="0.2">
      <c r="A15" s="50" t="s">
        <v>79</v>
      </c>
      <c r="B15" s="59" t="s">
        <v>13</v>
      </c>
      <c r="C15" s="59" t="s">
        <v>12</v>
      </c>
      <c r="D15" s="63" t="s">
        <v>82</v>
      </c>
      <c r="E15" s="62" t="s">
        <v>81</v>
      </c>
      <c r="F15" s="62" t="s">
        <v>80</v>
      </c>
      <c r="G15" s="59" t="s">
        <v>79</v>
      </c>
      <c r="H15" s="61">
        <v>201</v>
      </c>
      <c r="I15" s="60" t="s">
        <v>24</v>
      </c>
      <c r="J15" s="59" t="s">
        <v>23</v>
      </c>
      <c r="K15" s="59" t="s">
        <v>21</v>
      </c>
      <c r="L15" s="59" t="s">
        <v>22</v>
      </c>
      <c r="M15" s="59" t="s">
        <v>5</v>
      </c>
      <c r="N15" s="59" t="s">
        <v>21</v>
      </c>
      <c r="O15" s="59" t="s">
        <v>20</v>
      </c>
      <c r="P15" s="32">
        <v>8985</v>
      </c>
      <c r="Q15" s="32">
        <v>8985</v>
      </c>
      <c r="R15" s="53">
        <v>0</v>
      </c>
      <c r="S15" s="47">
        <v>1</v>
      </c>
      <c r="T15" s="30">
        <v>1</v>
      </c>
      <c r="U15" s="46">
        <f>+[2]PPI!H15</f>
        <v>60954394.899999999</v>
      </c>
      <c r="V15" s="45">
        <f>+[2]PPI!J15</f>
        <v>61046794.619999997</v>
      </c>
      <c r="W15" s="44">
        <f>+[2]PPI!K15</f>
        <v>25228.42</v>
      </c>
      <c r="X15" s="52">
        <f>+[2]PPI!N15</f>
        <v>0</v>
      </c>
      <c r="Y15" s="51">
        <f>+[2]PPI!O15</f>
        <v>4.1326363090871815E-4</v>
      </c>
      <c r="AA15" s="24"/>
      <c r="AB15" s="23"/>
    </row>
    <row r="16" spans="1:28" ht="63.75" x14ac:dyDescent="0.2">
      <c r="A16" s="50" t="s">
        <v>76</v>
      </c>
      <c r="B16" s="59" t="s">
        <v>13</v>
      </c>
      <c r="C16" s="59" t="s">
        <v>12</v>
      </c>
      <c r="D16" s="63" t="s">
        <v>78</v>
      </c>
      <c r="E16" s="62" t="s">
        <v>77</v>
      </c>
      <c r="F16" s="62" t="s">
        <v>16</v>
      </c>
      <c r="G16" s="59" t="s">
        <v>76</v>
      </c>
      <c r="H16" s="61">
        <v>201</v>
      </c>
      <c r="I16" s="60" t="s">
        <v>75</v>
      </c>
      <c r="J16" s="59" t="s">
        <v>23</v>
      </c>
      <c r="K16" s="59" t="s">
        <v>21</v>
      </c>
      <c r="L16" s="59" t="s">
        <v>22</v>
      </c>
      <c r="M16" s="59" t="s">
        <v>5</v>
      </c>
      <c r="N16" s="59" t="s">
        <v>21</v>
      </c>
      <c r="O16" s="59" t="s">
        <v>74</v>
      </c>
      <c r="P16" s="32">
        <v>15167</v>
      </c>
      <c r="Q16" s="32">
        <v>15167</v>
      </c>
      <c r="R16" s="53">
        <v>0.7</v>
      </c>
      <c r="S16" s="53">
        <v>0.7</v>
      </c>
      <c r="T16" s="30">
        <v>0.7</v>
      </c>
      <c r="U16" s="46">
        <f>+[2]PPI!H16</f>
        <v>207121.78</v>
      </c>
      <c r="V16" s="45">
        <f>+[2]PPI!J16</f>
        <v>56811939.130000003</v>
      </c>
      <c r="W16" s="44">
        <f>+[2]PPI!K16</f>
        <v>12187603.140000001</v>
      </c>
      <c r="X16" s="52">
        <f>+[2]PPI!N16</f>
        <v>0</v>
      </c>
      <c r="Y16" s="51">
        <f>+[2]PPI!O16</f>
        <v>0.21452538544955665</v>
      </c>
      <c r="AA16" s="24"/>
      <c r="AB16" s="23"/>
    </row>
    <row r="17" spans="1:28" ht="63.75" x14ac:dyDescent="0.2">
      <c r="A17" s="50" t="s">
        <v>70</v>
      </c>
      <c r="B17" s="59" t="s">
        <v>13</v>
      </c>
      <c r="C17" s="59" t="s">
        <v>12</v>
      </c>
      <c r="D17" s="63" t="s">
        <v>73</v>
      </c>
      <c r="E17" s="62" t="s">
        <v>72</v>
      </c>
      <c r="F17" s="62" t="s">
        <v>71</v>
      </c>
      <c r="G17" s="59" t="s">
        <v>70</v>
      </c>
      <c r="H17" s="61">
        <v>601</v>
      </c>
      <c r="I17" s="60" t="s">
        <v>30</v>
      </c>
      <c r="J17" s="59" t="s">
        <v>23</v>
      </c>
      <c r="K17" s="59" t="s">
        <v>21</v>
      </c>
      <c r="L17" s="59" t="s">
        <v>6</v>
      </c>
      <c r="M17" s="59" t="s">
        <v>5</v>
      </c>
      <c r="N17" s="59" t="s">
        <v>21</v>
      </c>
      <c r="O17" s="59" t="s">
        <v>69</v>
      </c>
      <c r="P17" s="32">
        <v>400</v>
      </c>
      <c r="Q17" s="32">
        <v>400</v>
      </c>
      <c r="R17" s="53">
        <v>0</v>
      </c>
      <c r="S17" s="47">
        <v>0.8</v>
      </c>
      <c r="T17" s="30">
        <v>0.8</v>
      </c>
      <c r="U17" s="46">
        <f>+[2]PPI!H17</f>
        <v>904268.69</v>
      </c>
      <c r="V17" s="45">
        <f>+[2]PPI!J17</f>
        <v>1112147.06</v>
      </c>
      <c r="W17" s="44">
        <f>+[2]PPI!K17</f>
        <v>45353.760000000002</v>
      </c>
      <c r="X17" s="52">
        <f>+[2]PPI!N17</f>
        <v>5.0155181199517153E-2</v>
      </c>
      <c r="Y17" s="51">
        <f>+[2]PPI!O17</f>
        <v>4.0780362266119731E-2</v>
      </c>
      <c r="AA17" s="24"/>
      <c r="AB17" s="23"/>
    </row>
    <row r="18" spans="1:28" ht="76.5" x14ac:dyDescent="0.2">
      <c r="A18" s="50" t="s">
        <v>66</v>
      </c>
      <c r="B18" s="38" t="s">
        <v>13</v>
      </c>
      <c r="C18" s="38" t="s">
        <v>12</v>
      </c>
      <c r="D18" s="40" t="s">
        <v>68</v>
      </c>
      <c r="E18" s="39" t="s">
        <v>67</v>
      </c>
      <c r="F18" s="39" t="s">
        <v>64</v>
      </c>
      <c r="G18" s="38" t="s">
        <v>66</v>
      </c>
      <c r="H18" s="37">
        <v>201</v>
      </c>
      <c r="I18" s="58" t="s">
        <v>65</v>
      </c>
      <c r="J18" s="38" t="s">
        <v>23</v>
      </c>
      <c r="K18" s="38" t="s">
        <v>21</v>
      </c>
      <c r="L18" s="38" t="s">
        <v>22</v>
      </c>
      <c r="M18" s="38" t="s">
        <v>5</v>
      </c>
      <c r="N18" s="38" t="s">
        <v>21</v>
      </c>
      <c r="O18" s="57" t="s">
        <v>61</v>
      </c>
      <c r="P18" s="34">
        <v>3</v>
      </c>
      <c r="Q18" s="32">
        <v>3</v>
      </c>
      <c r="R18" s="53">
        <v>0</v>
      </c>
      <c r="S18" s="47">
        <v>1</v>
      </c>
      <c r="T18" s="55">
        <v>1</v>
      </c>
      <c r="U18" s="46">
        <f>+[2]PPI!H18</f>
        <v>8612319.5099999998</v>
      </c>
      <c r="V18" s="45">
        <f>+[2]PPI!J18</f>
        <v>8962085.9399999995</v>
      </c>
      <c r="W18" s="44">
        <f>+[2]PPI!K18</f>
        <v>76820.679999999993</v>
      </c>
      <c r="X18" s="52">
        <f>+[2]PPI!N18</f>
        <v>0</v>
      </c>
      <c r="Y18" s="51">
        <f>+[2]PPI!O18</f>
        <v>8.5717410560782904E-3</v>
      </c>
      <c r="AA18" s="24"/>
      <c r="AB18" s="23"/>
    </row>
    <row r="19" spans="1:28" ht="76.5" x14ac:dyDescent="0.2">
      <c r="A19" s="50" t="s">
        <v>63</v>
      </c>
      <c r="B19" s="38" t="s">
        <v>13</v>
      </c>
      <c r="C19" s="38" t="s">
        <v>12</v>
      </c>
      <c r="D19" s="40"/>
      <c r="E19" s="39">
        <v>2.12</v>
      </c>
      <c r="F19" s="39" t="s">
        <v>64</v>
      </c>
      <c r="G19" s="38" t="s">
        <v>63</v>
      </c>
      <c r="H19" s="37">
        <v>201</v>
      </c>
      <c r="I19" s="58" t="s">
        <v>62</v>
      </c>
      <c r="J19" s="38" t="s">
        <v>23</v>
      </c>
      <c r="K19" s="38" t="s">
        <v>21</v>
      </c>
      <c r="L19" s="38" t="s">
        <v>22</v>
      </c>
      <c r="M19" s="38" t="s">
        <v>5</v>
      </c>
      <c r="N19" s="38" t="s">
        <v>21</v>
      </c>
      <c r="O19" s="57" t="s">
        <v>61</v>
      </c>
      <c r="P19" s="34">
        <v>6501</v>
      </c>
      <c r="Q19" s="32">
        <v>6501</v>
      </c>
      <c r="R19" s="53">
        <v>0</v>
      </c>
      <c r="S19" s="47">
        <v>0.3</v>
      </c>
      <c r="T19" s="55">
        <v>0.3</v>
      </c>
      <c r="U19" s="46">
        <f>+[2]PPI!H19</f>
        <v>2041247.75</v>
      </c>
      <c r="V19" s="45">
        <f>+[2]PPI!J19</f>
        <v>13134694.699999999</v>
      </c>
      <c r="W19" s="44">
        <f>+[2]PPI!K19</f>
        <v>2202038.66</v>
      </c>
      <c r="X19" s="52">
        <f>+[2]PPI!N19</f>
        <v>1.0787708939299505</v>
      </c>
      <c r="Y19" s="51">
        <f>+[2]PPI!O19</f>
        <v>0.16765054006165825</v>
      </c>
      <c r="AA19" s="24"/>
      <c r="AB19" s="23"/>
    </row>
    <row r="20" spans="1:28" ht="76.5" x14ac:dyDescent="0.2">
      <c r="A20" s="50" t="s">
        <v>60</v>
      </c>
      <c r="B20" s="35" t="s">
        <v>13</v>
      </c>
      <c r="C20" s="54" t="s">
        <v>12</v>
      </c>
      <c r="D20" s="37" t="s">
        <v>44</v>
      </c>
      <c r="E20" s="35" t="s">
        <v>43</v>
      </c>
      <c r="F20" s="35" t="s">
        <v>42</v>
      </c>
      <c r="G20" s="35" t="s">
        <v>41</v>
      </c>
      <c r="H20" s="37">
        <v>301</v>
      </c>
      <c r="I20" s="36" t="s">
        <v>40</v>
      </c>
      <c r="J20" s="35" t="s">
        <v>23</v>
      </c>
      <c r="K20" s="35" t="s">
        <v>21</v>
      </c>
      <c r="L20" s="35" t="s">
        <v>22</v>
      </c>
      <c r="M20" s="35" t="s">
        <v>5</v>
      </c>
      <c r="N20" s="35" t="s">
        <v>21</v>
      </c>
      <c r="O20" s="35" t="s">
        <v>39</v>
      </c>
      <c r="P20" s="32">
        <v>8985</v>
      </c>
      <c r="Q20" s="32">
        <v>8985</v>
      </c>
      <c r="R20" s="53">
        <v>0</v>
      </c>
      <c r="S20" s="47">
        <v>1</v>
      </c>
      <c r="T20" s="30">
        <v>1</v>
      </c>
      <c r="U20" s="46">
        <f>+[2]PPI!H20</f>
        <v>103766.22</v>
      </c>
      <c r="V20" s="45">
        <f>+[2]PPI!J20</f>
        <v>368445.75</v>
      </c>
      <c r="W20" s="44">
        <f>+[2]PPI!K20</f>
        <v>225734.7</v>
      </c>
      <c r="X20" s="52">
        <f>+[2]PPI!N20</f>
        <v>2.1754160457998761</v>
      </c>
      <c r="Y20" s="51">
        <f>+[2]PPI!O20</f>
        <v>0.6126674008317371</v>
      </c>
      <c r="AA20" s="24"/>
      <c r="AB20" s="23"/>
    </row>
    <row r="21" spans="1:28" ht="38.25" x14ac:dyDescent="0.2">
      <c r="A21" s="50" t="s">
        <v>59</v>
      </c>
      <c r="B21" s="35" t="s">
        <v>13</v>
      </c>
      <c r="C21" s="54" t="s">
        <v>12</v>
      </c>
      <c r="D21" s="37">
        <v>20</v>
      </c>
      <c r="E21" s="35">
        <v>2.2400000000000002</v>
      </c>
      <c r="F21" s="35" t="s">
        <v>11</v>
      </c>
      <c r="G21" s="35" t="s">
        <v>59</v>
      </c>
      <c r="H21" s="37">
        <v>201</v>
      </c>
      <c r="I21" s="36" t="s">
        <v>58</v>
      </c>
      <c r="J21" s="35" t="s">
        <v>23</v>
      </c>
      <c r="K21" s="35" t="s">
        <v>21</v>
      </c>
      <c r="L21" s="35" t="s">
        <v>22</v>
      </c>
      <c r="M21" s="35" t="s">
        <v>5</v>
      </c>
      <c r="N21" s="35" t="s">
        <v>21</v>
      </c>
      <c r="O21" s="35" t="s">
        <v>57</v>
      </c>
      <c r="P21" s="34">
        <v>4</v>
      </c>
      <c r="Q21" s="32">
        <v>4</v>
      </c>
      <c r="R21" s="53">
        <v>0</v>
      </c>
      <c r="S21" s="47">
        <v>1</v>
      </c>
      <c r="T21" s="30">
        <v>1</v>
      </c>
      <c r="U21" s="46">
        <f>+[2]PPI!H21</f>
        <v>334132.45</v>
      </c>
      <c r="V21" s="45">
        <f>+[2]PPI!J21</f>
        <v>422006.07</v>
      </c>
      <c r="W21" s="44">
        <f>+[2]PPI!K21</f>
        <v>19712.349999999999</v>
      </c>
      <c r="X21" s="52">
        <f>+[2]PPI!N21</f>
        <v>5.8995616857925648E-2</v>
      </c>
      <c r="Y21" s="51">
        <f>+[2]PPI!O21</f>
        <v>4.6711057971275151E-2</v>
      </c>
      <c r="AA21" s="24"/>
      <c r="AB21" s="23"/>
    </row>
    <row r="22" spans="1:28" ht="51" x14ac:dyDescent="0.2">
      <c r="A22" s="50" t="s">
        <v>56</v>
      </c>
      <c r="B22" s="35" t="s">
        <v>13</v>
      </c>
      <c r="C22" s="54" t="s">
        <v>12</v>
      </c>
      <c r="D22" s="37">
        <v>20</v>
      </c>
      <c r="E22" s="35">
        <v>2.2400000000000002</v>
      </c>
      <c r="F22" s="35" t="s">
        <v>11</v>
      </c>
      <c r="G22" s="35" t="s">
        <v>56</v>
      </c>
      <c r="H22" s="37">
        <v>201</v>
      </c>
      <c r="I22" s="36" t="s">
        <v>55</v>
      </c>
      <c r="J22" s="35" t="s">
        <v>23</v>
      </c>
      <c r="K22" s="35" t="s">
        <v>21</v>
      </c>
      <c r="L22" s="35" t="s">
        <v>22</v>
      </c>
      <c r="M22" s="35" t="s">
        <v>5</v>
      </c>
      <c r="N22" s="35" t="s">
        <v>21</v>
      </c>
      <c r="O22" s="35" t="s">
        <v>54</v>
      </c>
      <c r="P22" s="34">
        <v>13</v>
      </c>
      <c r="Q22" s="32">
        <v>13</v>
      </c>
      <c r="R22" s="53">
        <v>0</v>
      </c>
      <c r="S22" s="47">
        <v>1</v>
      </c>
      <c r="T22" s="30">
        <v>1</v>
      </c>
      <c r="U22" s="46">
        <f>+[2]PPI!H22</f>
        <v>158055.96</v>
      </c>
      <c r="V22" s="45">
        <f>+[2]PPI!J22</f>
        <v>335649.61</v>
      </c>
      <c r="W22" s="44">
        <f>+[2]PPI!K22</f>
        <v>40098.89</v>
      </c>
      <c r="X22" s="52">
        <f>+[2]PPI!N22</f>
        <v>0.25370058807019996</v>
      </c>
      <c r="Y22" s="51">
        <f>+[2]PPI!O22</f>
        <v>0.11946651747934402</v>
      </c>
      <c r="AA22" s="24"/>
      <c r="AB22" s="23"/>
    </row>
    <row r="23" spans="1:28" ht="76.5" x14ac:dyDescent="0.2">
      <c r="A23" s="50" t="s">
        <v>53</v>
      </c>
      <c r="B23" s="35" t="s">
        <v>13</v>
      </c>
      <c r="C23" s="54" t="s">
        <v>12</v>
      </c>
      <c r="D23" s="37" t="s">
        <v>28</v>
      </c>
      <c r="E23" s="35" t="s">
        <v>27</v>
      </c>
      <c r="F23" s="35" t="s">
        <v>26</v>
      </c>
      <c r="G23" s="35" t="s">
        <v>53</v>
      </c>
      <c r="H23" s="37">
        <v>301</v>
      </c>
      <c r="I23" s="36" t="s">
        <v>52</v>
      </c>
      <c r="J23" s="35" t="s">
        <v>23</v>
      </c>
      <c r="K23" s="35" t="s">
        <v>21</v>
      </c>
      <c r="L23" s="35" t="s">
        <v>6</v>
      </c>
      <c r="M23" s="35" t="s">
        <v>5</v>
      </c>
      <c r="N23" s="35" t="s">
        <v>21</v>
      </c>
      <c r="O23" s="35" t="s">
        <v>51</v>
      </c>
      <c r="P23" s="34">
        <v>2400</v>
      </c>
      <c r="Q23" s="32">
        <v>2400</v>
      </c>
      <c r="R23" s="53">
        <v>0</v>
      </c>
      <c r="S23" s="47">
        <v>0.96</v>
      </c>
      <c r="T23" s="55">
        <v>0.96</v>
      </c>
      <c r="U23" s="46">
        <f>+[2]PPI!H23</f>
        <v>7608509.1799999997</v>
      </c>
      <c r="V23" s="45">
        <f>+[2]PPI!J23</f>
        <v>7784962.0999999996</v>
      </c>
      <c r="W23" s="44">
        <f>+[2]PPI!K23</f>
        <v>40074.32</v>
      </c>
      <c r="X23" s="52">
        <f>+[2]PPI!N23</f>
        <v>5.2670397119767955E-3</v>
      </c>
      <c r="Y23" s="51">
        <f>+[2]PPI!O23</f>
        <v>5.1476576873765384E-3</v>
      </c>
      <c r="AA23" s="24"/>
      <c r="AB23" s="23"/>
    </row>
    <row r="24" spans="1:28" ht="76.5" x14ac:dyDescent="0.2">
      <c r="A24" s="50" t="s">
        <v>47</v>
      </c>
      <c r="B24" s="35" t="s">
        <v>13</v>
      </c>
      <c r="C24" s="54" t="s">
        <v>12</v>
      </c>
      <c r="D24" s="37" t="s">
        <v>50</v>
      </c>
      <c r="E24" s="35" t="s">
        <v>49</v>
      </c>
      <c r="F24" s="35" t="s">
        <v>48</v>
      </c>
      <c r="G24" s="35" t="s">
        <v>47</v>
      </c>
      <c r="H24" s="37">
        <v>301</v>
      </c>
      <c r="I24" s="36" t="s">
        <v>46</v>
      </c>
      <c r="J24" s="35" t="s">
        <v>23</v>
      </c>
      <c r="K24" s="35" t="s">
        <v>21</v>
      </c>
      <c r="L24" s="35" t="s">
        <v>22</v>
      </c>
      <c r="M24" s="35" t="s">
        <v>5</v>
      </c>
      <c r="N24" s="35" t="s">
        <v>21</v>
      </c>
      <c r="O24" s="35" t="s">
        <v>45</v>
      </c>
      <c r="P24" s="34">
        <v>1000</v>
      </c>
      <c r="Q24" s="32">
        <v>1000</v>
      </c>
      <c r="R24" s="53">
        <v>0</v>
      </c>
      <c r="S24" s="56">
        <v>0.9</v>
      </c>
      <c r="T24" s="30">
        <v>0.9</v>
      </c>
      <c r="U24" s="46">
        <f>+[2]PPI!H24</f>
        <v>255910.99</v>
      </c>
      <c r="V24" s="45">
        <f>+[2]PPI!J24</f>
        <v>2035902.38</v>
      </c>
      <c r="W24" s="44">
        <f>+[2]PPI!K24</f>
        <v>487826.38</v>
      </c>
      <c r="X24" s="52">
        <f>+[2]PPI!N24</f>
        <v>1.9062345857049752</v>
      </c>
      <c r="Y24" s="51">
        <f>+[2]PPI!O24</f>
        <v>0.23961187176371396</v>
      </c>
      <c r="AA24" s="24"/>
      <c r="AB24" s="23"/>
    </row>
    <row r="25" spans="1:28" ht="76.5" x14ac:dyDescent="0.2">
      <c r="A25" s="50" t="s">
        <v>41</v>
      </c>
      <c r="B25" s="35" t="s">
        <v>13</v>
      </c>
      <c r="C25" s="54" t="s">
        <v>12</v>
      </c>
      <c r="D25" s="37" t="s">
        <v>44</v>
      </c>
      <c r="E25" s="35" t="s">
        <v>43</v>
      </c>
      <c r="F25" s="35" t="s">
        <v>42</v>
      </c>
      <c r="G25" s="35" t="s">
        <v>41</v>
      </c>
      <c r="H25" s="37">
        <v>301</v>
      </c>
      <c r="I25" s="36" t="s">
        <v>40</v>
      </c>
      <c r="J25" s="35" t="s">
        <v>23</v>
      </c>
      <c r="K25" s="35" t="s">
        <v>21</v>
      </c>
      <c r="L25" s="35" t="s">
        <v>22</v>
      </c>
      <c r="M25" s="35" t="s">
        <v>5</v>
      </c>
      <c r="N25" s="35" t="s">
        <v>21</v>
      </c>
      <c r="O25" s="35" t="s">
        <v>39</v>
      </c>
      <c r="P25" s="32">
        <v>8985</v>
      </c>
      <c r="Q25" s="32">
        <v>8985</v>
      </c>
      <c r="R25" s="53">
        <v>0</v>
      </c>
      <c r="S25" s="47">
        <v>1</v>
      </c>
      <c r="T25" s="30">
        <v>1</v>
      </c>
      <c r="U25" s="46">
        <f>+[2]PPI!H25</f>
        <v>1235238.99</v>
      </c>
      <c r="V25" s="45">
        <f>+[2]PPI!J25</f>
        <v>1457125.51</v>
      </c>
      <c r="W25" s="44">
        <f>+[2]PPI!K25</f>
        <v>59760.91</v>
      </c>
      <c r="X25" s="52">
        <f>+[2]PPI!N25</f>
        <v>4.8380038586702971E-2</v>
      </c>
      <c r="Y25" s="51">
        <f>+[2]PPI!O25</f>
        <v>4.101287746997169E-2</v>
      </c>
      <c r="AA25" s="24"/>
      <c r="AB25" s="23"/>
    </row>
    <row r="26" spans="1:28" ht="25.5" x14ac:dyDescent="0.2">
      <c r="A26" s="50" t="s">
        <v>35</v>
      </c>
      <c r="B26" s="38" t="s">
        <v>13</v>
      </c>
      <c r="C26" s="38" t="s">
        <v>12</v>
      </c>
      <c r="D26" s="40" t="s">
        <v>38</v>
      </c>
      <c r="E26" s="39" t="s">
        <v>37</v>
      </c>
      <c r="F26" s="39" t="s">
        <v>36</v>
      </c>
      <c r="G26" s="38" t="s">
        <v>35</v>
      </c>
      <c r="H26" s="37">
        <v>601</v>
      </c>
      <c r="I26" s="36" t="s">
        <v>14</v>
      </c>
      <c r="J26" s="35"/>
      <c r="K26" s="35"/>
      <c r="L26" s="35"/>
      <c r="M26" s="35"/>
      <c r="N26" s="35"/>
      <c r="O26" s="35"/>
      <c r="P26" s="49"/>
      <c r="Q26" s="48"/>
      <c r="R26" s="48"/>
      <c r="S26" s="47"/>
      <c r="T26" s="30"/>
      <c r="U26" s="46">
        <f>+[2]PPI!H26</f>
        <v>46174646.82</v>
      </c>
      <c r="V26" s="45">
        <f>+[2]PPI!J26</f>
        <v>47444028.789999999</v>
      </c>
      <c r="W26" s="44">
        <f>+[2]PPI!K26</f>
        <v>216851.46</v>
      </c>
      <c r="X26" s="52">
        <f>+[2]PPI!N26</f>
        <v>0</v>
      </c>
      <c r="Y26" s="51">
        <f>+[2]PPI!O26</f>
        <v>4.5706797152459955E-3</v>
      </c>
      <c r="AA26" s="24"/>
      <c r="AB26" s="23"/>
    </row>
    <row r="27" spans="1:28" ht="51" x14ac:dyDescent="0.2">
      <c r="A27" s="50" t="s">
        <v>34</v>
      </c>
      <c r="B27" s="35" t="s">
        <v>13</v>
      </c>
      <c r="C27" s="54" t="s">
        <v>12</v>
      </c>
      <c r="D27" s="37" t="s">
        <v>28</v>
      </c>
      <c r="E27" s="35" t="s">
        <v>27</v>
      </c>
      <c r="F27" s="35" t="s">
        <v>26</v>
      </c>
      <c r="G27" s="35" t="s">
        <v>34</v>
      </c>
      <c r="H27" s="37">
        <v>601</v>
      </c>
      <c r="I27" s="36" t="s">
        <v>33</v>
      </c>
      <c r="J27" s="35" t="s">
        <v>23</v>
      </c>
      <c r="K27" s="35" t="s">
        <v>21</v>
      </c>
      <c r="L27" s="35" t="s">
        <v>6</v>
      </c>
      <c r="M27" s="35" t="s">
        <v>5</v>
      </c>
      <c r="N27" s="35" t="s">
        <v>21</v>
      </c>
      <c r="O27" s="35" t="s">
        <v>32</v>
      </c>
      <c r="P27" s="34">
        <v>1920</v>
      </c>
      <c r="Q27" s="32">
        <v>1920</v>
      </c>
      <c r="R27" s="53">
        <v>0</v>
      </c>
      <c r="S27" s="47">
        <v>0.96</v>
      </c>
      <c r="T27" s="55">
        <v>0.96</v>
      </c>
      <c r="U27" s="46">
        <f>+[2]PPI!H27</f>
        <v>3900352.2</v>
      </c>
      <c r="V27" s="45">
        <f>+[2]PPI!J27</f>
        <v>16349536.02</v>
      </c>
      <c r="W27" s="44">
        <f>+[2]PPI!K27</f>
        <v>3764316.71</v>
      </c>
      <c r="X27" s="52">
        <f>+[2]PPI!N27</f>
        <v>0</v>
      </c>
      <c r="Y27" s="51">
        <f>+[2]PPI!O27</f>
        <v>0.23023997166618065</v>
      </c>
      <c r="AA27" s="24"/>
      <c r="AB27" s="23"/>
    </row>
    <row r="28" spans="1:28" ht="51" x14ac:dyDescent="0.2">
      <c r="A28" s="50" t="s">
        <v>31</v>
      </c>
      <c r="B28" s="35" t="s">
        <v>13</v>
      </c>
      <c r="C28" s="54" t="s">
        <v>12</v>
      </c>
      <c r="D28" s="37">
        <v>20</v>
      </c>
      <c r="E28" s="35">
        <v>2.2400000000000002</v>
      </c>
      <c r="F28" s="35" t="s">
        <v>11</v>
      </c>
      <c r="G28" s="35" t="s">
        <v>31</v>
      </c>
      <c r="H28" s="37">
        <v>201</v>
      </c>
      <c r="I28" s="36" t="s">
        <v>30</v>
      </c>
      <c r="J28" s="35" t="s">
        <v>23</v>
      </c>
      <c r="K28" s="35" t="s">
        <v>21</v>
      </c>
      <c r="L28" s="35" t="s">
        <v>22</v>
      </c>
      <c r="M28" s="35" t="s">
        <v>5</v>
      </c>
      <c r="N28" s="35" t="s">
        <v>21</v>
      </c>
      <c r="O28" s="35" t="s">
        <v>29</v>
      </c>
      <c r="P28" s="34">
        <v>400</v>
      </c>
      <c r="Q28" s="32">
        <v>400</v>
      </c>
      <c r="R28" s="53">
        <v>0</v>
      </c>
      <c r="S28" s="47">
        <v>0.91500000000000004</v>
      </c>
      <c r="T28" s="30">
        <v>0.91500000000000004</v>
      </c>
      <c r="U28" s="46">
        <f>+[2]PPI!H28</f>
        <v>221880.19</v>
      </c>
      <c r="V28" s="45">
        <f>+[2]PPI!J28</f>
        <v>2029020.2599999998</v>
      </c>
      <c r="W28" s="44">
        <f>+[2]PPI!K28</f>
        <v>149514.01999999999</v>
      </c>
      <c r="X28" s="52">
        <f>+[2]PPI!N28</f>
        <v>0</v>
      </c>
      <c r="Y28" s="51">
        <f>+[2]PPI!O28</f>
        <v>7.3687790579281848E-2</v>
      </c>
      <c r="AA28" s="24"/>
      <c r="AB28" s="23"/>
    </row>
    <row r="29" spans="1:28" ht="38.25" x14ac:dyDescent="0.2">
      <c r="A29" s="50" t="s">
        <v>25</v>
      </c>
      <c r="B29" s="35" t="s">
        <v>13</v>
      </c>
      <c r="C29" s="54" t="s">
        <v>12</v>
      </c>
      <c r="D29" s="37" t="s">
        <v>28</v>
      </c>
      <c r="E29" s="35" t="s">
        <v>27</v>
      </c>
      <c r="F29" s="35" t="s">
        <v>26</v>
      </c>
      <c r="G29" s="35" t="s">
        <v>25</v>
      </c>
      <c r="H29" s="37">
        <v>1101</v>
      </c>
      <c r="I29" s="36" t="s">
        <v>24</v>
      </c>
      <c r="J29" s="35" t="s">
        <v>23</v>
      </c>
      <c r="K29" s="35" t="s">
        <v>21</v>
      </c>
      <c r="L29" s="35" t="s">
        <v>22</v>
      </c>
      <c r="M29" s="35" t="s">
        <v>5</v>
      </c>
      <c r="N29" s="35" t="s">
        <v>21</v>
      </c>
      <c r="O29" s="35" t="s">
        <v>20</v>
      </c>
      <c r="P29" s="32">
        <v>8985</v>
      </c>
      <c r="Q29" s="32">
        <v>8985</v>
      </c>
      <c r="R29" s="53">
        <v>0</v>
      </c>
      <c r="S29" s="47">
        <v>1</v>
      </c>
      <c r="T29" s="30">
        <v>1</v>
      </c>
      <c r="U29" s="46">
        <f>+[2]PPI!H29</f>
        <v>7051309.0599999996</v>
      </c>
      <c r="V29" s="45">
        <f>+[2]PPI!J29</f>
        <v>7372827.6899999995</v>
      </c>
      <c r="W29" s="44">
        <f>+[2]PPI!K29</f>
        <v>18485.899999999998</v>
      </c>
      <c r="X29" s="52">
        <f>+[2]PPI!N29</f>
        <v>0</v>
      </c>
      <c r="Y29" s="51">
        <f>+[2]PPI!O29</f>
        <v>2.5073012387191703E-3</v>
      </c>
      <c r="AA29" s="24"/>
      <c r="AB29" s="23"/>
    </row>
    <row r="30" spans="1:28" ht="25.5" x14ac:dyDescent="0.2">
      <c r="A30" s="50" t="s">
        <v>19</v>
      </c>
      <c r="B30" s="38" t="s">
        <v>13</v>
      </c>
      <c r="C30" s="38" t="s">
        <v>12</v>
      </c>
      <c r="D30" s="40" t="s">
        <v>18</v>
      </c>
      <c r="E30" s="39" t="s">
        <v>17</v>
      </c>
      <c r="F30" s="39" t="s">
        <v>16</v>
      </c>
      <c r="G30" s="38" t="s">
        <v>15</v>
      </c>
      <c r="H30" s="37">
        <v>101</v>
      </c>
      <c r="I30" s="36" t="s">
        <v>14</v>
      </c>
      <c r="J30" s="35"/>
      <c r="K30" s="35"/>
      <c r="L30" s="35"/>
      <c r="M30" s="35"/>
      <c r="N30" s="35"/>
      <c r="O30" s="35"/>
      <c r="P30" s="49"/>
      <c r="Q30" s="48"/>
      <c r="R30" s="48"/>
      <c r="S30" s="47"/>
      <c r="T30" s="30"/>
      <c r="U30" s="46">
        <f>+[2]PPI!H30</f>
        <v>1174582.97</v>
      </c>
      <c r="V30" s="45">
        <f>+[2]PPI!J30</f>
        <v>9679343.6699999999</v>
      </c>
      <c r="W30" s="44">
        <f>+[2]PPI!K30</f>
        <v>1653857.27</v>
      </c>
      <c r="X30" s="43">
        <f>+[2]PPI!N30</f>
        <v>0</v>
      </c>
      <c r="Y30" s="42">
        <f>+[2]PPI!O30</f>
        <v>0.17086460883974378</v>
      </c>
      <c r="AA30" s="24"/>
      <c r="AB30" s="23"/>
    </row>
    <row r="31" spans="1:28" ht="51" x14ac:dyDescent="0.2">
      <c r="A31" s="41" t="s">
        <v>10</v>
      </c>
      <c r="B31" s="38" t="s">
        <v>13</v>
      </c>
      <c r="C31" s="38" t="s">
        <v>12</v>
      </c>
      <c r="D31" s="40">
        <v>21</v>
      </c>
      <c r="E31" s="39">
        <v>2.25</v>
      </c>
      <c r="F31" s="39" t="s">
        <v>11</v>
      </c>
      <c r="G31" s="38" t="s">
        <v>10</v>
      </c>
      <c r="H31" s="37">
        <v>201</v>
      </c>
      <c r="I31" s="36" t="s">
        <v>9</v>
      </c>
      <c r="J31" s="35" t="s">
        <v>8</v>
      </c>
      <c r="K31" s="35" t="s">
        <v>7</v>
      </c>
      <c r="L31" s="35" t="s">
        <v>6</v>
      </c>
      <c r="M31" s="35" t="s">
        <v>5</v>
      </c>
      <c r="N31" s="35" t="s">
        <v>4</v>
      </c>
      <c r="O31" s="35" t="s">
        <v>4</v>
      </c>
      <c r="P31" s="34">
        <v>1</v>
      </c>
      <c r="Q31" s="33">
        <v>1</v>
      </c>
      <c r="R31" s="32">
        <v>0.9</v>
      </c>
      <c r="S31" s="31">
        <v>0.9</v>
      </c>
      <c r="T31" s="30">
        <v>1</v>
      </c>
      <c r="U31" s="29">
        <f>+[2]PPI!H31</f>
        <v>0</v>
      </c>
      <c r="V31" s="28">
        <f>+[2]PPI!J31</f>
        <v>1399155.76</v>
      </c>
      <c r="W31" s="27">
        <f>+[2]PPI!K31</f>
        <v>0</v>
      </c>
      <c r="X31" s="26"/>
      <c r="Y31" s="25"/>
      <c r="AA31" s="24"/>
      <c r="AB31" s="23"/>
    </row>
    <row r="32" spans="1:28" s="10" customFormat="1" x14ac:dyDescent="0.2">
      <c r="A32" s="22"/>
      <c r="B32" s="21"/>
      <c r="C32" s="20" t="s">
        <v>3</v>
      </c>
      <c r="D32" s="19"/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7">
        <v>0</v>
      </c>
      <c r="Q32" s="16">
        <v>0</v>
      </c>
      <c r="R32" s="14">
        <v>0</v>
      </c>
      <c r="S32" s="15">
        <v>0</v>
      </c>
      <c r="T32" s="14">
        <v>0</v>
      </c>
      <c r="U32" s="13">
        <f>+SUM(U10:U31)</f>
        <v>152471000.52999997</v>
      </c>
      <c r="V32" s="13">
        <f>+SUM(V10:V31)</f>
        <v>259516233.25999993</v>
      </c>
      <c r="W32" s="13">
        <f>+SUM(W10:W31)</f>
        <v>23189632.689999998</v>
      </c>
      <c r="X32" s="12"/>
      <c r="Y32" s="11"/>
    </row>
    <row r="33" spans="2:25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U33" s="8"/>
      <c r="V33" s="8"/>
      <c r="W33" s="8"/>
    </row>
    <row r="34" spans="2:25" x14ac:dyDescent="0.2">
      <c r="B34" s="9" t="s">
        <v>2</v>
      </c>
      <c r="G34" s="2"/>
      <c r="H34" s="2"/>
      <c r="I34" s="2"/>
      <c r="J34" s="2"/>
      <c r="K34" s="2"/>
      <c r="L34" s="2"/>
      <c r="M34" s="2"/>
      <c r="N34" s="2"/>
      <c r="O34" s="2"/>
      <c r="U34" s="8"/>
      <c r="V34" s="8"/>
      <c r="W34" s="8"/>
    </row>
    <row r="35" spans="2:25" x14ac:dyDescent="0.2">
      <c r="U35" s="8"/>
      <c r="V35" s="8"/>
      <c r="W35" s="8"/>
    </row>
    <row r="37" spans="2:25" x14ac:dyDescent="0.2">
      <c r="C37" s="7"/>
      <c r="D37" s="7"/>
      <c r="E37" s="7"/>
      <c r="F37" s="7"/>
    </row>
    <row r="38" spans="2:25" x14ac:dyDescent="0.2">
      <c r="D38" s="6" t="s">
        <v>1</v>
      </c>
      <c r="H38" s="5"/>
      <c r="I38" s="5"/>
      <c r="J38" s="5"/>
      <c r="K38" s="5"/>
      <c r="L38" s="5"/>
      <c r="M38" s="5"/>
      <c r="N38" s="5"/>
      <c r="O38" s="5"/>
      <c r="R38" s="4" t="str">
        <f>+[1]PyPI!H36</f>
        <v xml:space="preserve">José de Jesús Madrigal Garcia </v>
      </c>
      <c r="S38" s="4"/>
      <c r="T38" s="4"/>
      <c r="U38" s="4"/>
      <c r="V38" s="4"/>
      <c r="W38" s="4"/>
      <c r="X38" s="4"/>
      <c r="Y38" s="4"/>
    </row>
    <row r="39" spans="2:25" x14ac:dyDescent="0.2">
      <c r="D39" s="1" t="s">
        <v>0</v>
      </c>
      <c r="H39" s="3"/>
      <c r="I39" s="3"/>
      <c r="J39" s="3"/>
      <c r="K39" s="3"/>
      <c r="L39" s="3"/>
      <c r="M39" s="3"/>
      <c r="N39" s="3"/>
      <c r="O39" s="3"/>
      <c r="R39" s="3" t="str">
        <f>+[1]PyPI!H37</f>
        <v xml:space="preserve">Director de Administración y Finanzas </v>
      </c>
      <c r="S39" s="3"/>
      <c r="T39" s="3"/>
      <c r="U39" s="3"/>
      <c r="V39" s="3"/>
      <c r="W39" s="3"/>
      <c r="X39" s="3"/>
      <c r="Y39" s="3"/>
    </row>
  </sheetData>
  <mergeCells count="34">
    <mergeCell ref="B1:Y2"/>
    <mergeCell ref="B3:Y3"/>
    <mergeCell ref="B7:C7"/>
    <mergeCell ref="D7:H7"/>
    <mergeCell ref="I7:O7"/>
    <mergeCell ref="P7:T7"/>
    <mergeCell ref="U7:Y7"/>
    <mergeCell ref="M8:M9"/>
    <mergeCell ref="G8:G9"/>
    <mergeCell ref="B8:B9"/>
    <mergeCell ref="C8:C9"/>
    <mergeCell ref="D8:D9"/>
    <mergeCell ref="E8:E9"/>
    <mergeCell ref="F8:F9"/>
    <mergeCell ref="C32:D32"/>
    <mergeCell ref="H38:O38"/>
    <mergeCell ref="R38:Y38"/>
    <mergeCell ref="N8:N9"/>
    <mergeCell ref="O8:O9"/>
    <mergeCell ref="P8:P9"/>
    <mergeCell ref="Q8:Q9"/>
    <mergeCell ref="R8:R9"/>
    <mergeCell ref="S8:T8"/>
    <mergeCell ref="H8:H9"/>
    <mergeCell ref="H39:O39"/>
    <mergeCell ref="R39:Y39"/>
    <mergeCell ref="U8:U9"/>
    <mergeCell ref="V8:V9"/>
    <mergeCell ref="W8:W9"/>
    <mergeCell ref="X8:Y8"/>
    <mergeCell ref="I8:I9"/>
    <mergeCell ref="J8:J9"/>
    <mergeCell ref="K8:K9"/>
    <mergeCell ref="L8:L9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2020-07-24T01:01:19Z</dcterms:created>
  <dcterms:modified xsi:type="dcterms:W3CDTF">2020-07-24T01:02:14Z</dcterms:modified>
</cp:coreProperties>
</file>