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1" l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3" i="1" l="1"/>
  <c r="G9" i="1"/>
  <c r="K66" i="1" l="1"/>
  <c r="J66" i="1"/>
  <c r="I66" i="1"/>
  <c r="H66" i="1"/>
  <c r="G66" i="1"/>
  <c r="K58" i="1"/>
  <c r="J58" i="1"/>
  <c r="I58" i="1"/>
  <c r="H58" i="1"/>
  <c r="G58" i="1"/>
  <c r="M66" i="1" l="1"/>
  <c r="M63" i="1"/>
  <c r="M58" i="1"/>
  <c r="M9" i="1"/>
  <c r="K68" i="1"/>
  <c r="I68" i="1"/>
  <c r="H68" i="1"/>
  <c r="J68" i="1"/>
  <c r="G68" i="1"/>
  <c r="L66" i="1"/>
  <c r="L63" i="1"/>
  <c r="L58" i="1"/>
  <c r="L9" i="1"/>
  <c r="L68" i="1" l="1"/>
  <c r="M68" i="1"/>
</calcChain>
</file>

<file path=xl/sharedStrings.xml><?xml version="1.0" encoding="utf-8"?>
<sst xmlns="http://schemas.openxmlformats.org/spreadsheetml/2006/main" count="90" uniqueCount="56">
  <si>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</si>
  <si>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</si>
  <si>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</si>
  <si>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</si>
  <si>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</si>
  <si>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</si>
  <si>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</si>
  <si>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</si>
  <si>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</si>
  <si>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</si>
  <si>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</si>
  <si>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</si>
  <si>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</si>
  <si>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</si>
  <si>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</si>
  <si>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</si>
  <si>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</si>
  <si>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</si>
  <si>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</si>
  <si>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</si>
  <si>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</si>
  <si>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</si>
  <si>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SERVICIOS. UTL</t>
  </si>
  <si>
    <t>MUEBLES DE OFICINA Y ESTANTERIA</t>
  </si>
  <si>
    <t>EQUIPO DE COMPUTO Y DE TECNOLOGIAS DE LA INFORMACI</t>
  </si>
  <si>
    <t>OTROS MOBILIARIOS Y EQUIPOS DE ADMINISTRACION</t>
  </si>
  <si>
    <t>CAMARAS FOTOGRAFICAS Y DE VIDEO</t>
  </si>
  <si>
    <t>EQUIPO MEDICO Y DE LABORATORIO</t>
  </si>
  <si>
    <t>G1146</t>
  </si>
  <si>
    <t>OPERACIÓN DE LA PLANEACIÓN Y  EVALUACIÓN. UTL</t>
  </si>
  <si>
    <t>MAQUINARIA Y EQUIPO INDUSTRIAL</t>
  </si>
  <si>
    <t>G1154</t>
  </si>
  <si>
    <t>ADMINISTRACIÓN DE LOS SERVICIOS INFORMÁTICOS UTL.</t>
  </si>
  <si>
    <t>EQUIPOS DE GENERACION ELECTRICA, APARATOS Y ACCESO</t>
  </si>
  <si>
    <t>G2025</t>
  </si>
  <si>
    <t>DIRECCIÓN ESTRATÉGICA UTL</t>
  </si>
  <si>
    <t>P0439</t>
  </si>
  <si>
    <t>ADMINISTRACIÓN E IMPARTICIÓN DE LOS SERVICIOS EDUCATIVOS EXISTENTES UTL.</t>
  </si>
  <si>
    <t>EQUIPO Y APARATOS AUDIOVISUALES</t>
  </si>
  <si>
    <t>APARATOS DEPORTIVOS</t>
  </si>
  <si>
    <t>OTRO MOBILIARIO Y EQUIPO EDUCACIONAL Y RECREATIVO</t>
  </si>
  <si>
    <t>INSTRUMENTAL MEDICO Y DE LABORATORIO</t>
  </si>
  <si>
    <t>HERRAMIENTAS Y MAQUINAS-HERRAMIENTA</t>
  </si>
  <si>
    <t>OTROS EQUIPOS</t>
  </si>
  <si>
    <t>SOFTWARE</t>
  </si>
  <si>
    <t>P0443</t>
  </si>
  <si>
    <t>FORTALECIMIENTO DE LA FORMACIÓN INTEGRAL DE LA UTL</t>
  </si>
  <si>
    <t>P0445</t>
  </si>
  <si>
    <t>GESTIÓN DE CERTIFICACIÓN DE PROCESOS Y ACREDITACIÓN DE PROGRAMAS EDUCATIVOS DE LA UTL</t>
  </si>
  <si>
    <t>P0446</t>
  </si>
  <si>
    <t>MANTENIMIENTO DE INSTALACIONES FÍSICAS Y MÓVILES DE LA UTL</t>
  </si>
  <si>
    <t>P2749</t>
  </si>
  <si>
    <t>ADMINISTRACIÓN  E IMPARTICIÓN DE LOS SERVICIOS EDUCATIVOS EXISTENTES EN UTL-UAS</t>
  </si>
  <si>
    <t>EQUIPO DE COMUNICACION Y TELECOMUNICACION</t>
  </si>
  <si>
    <t>CONSTRUCCION DE OBRAS PARA EL ABASTECIMIENTO DE AG</t>
  </si>
  <si>
    <t>UNIVERSIDAD TECNOLOGICA DE LEON
Programas y Proyectos de Inversión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</si>
</sst>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0"/>
  <sheetViews>
    <sheetView tabSelected="1" workbookViewId="0"/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55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3095.5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>+H10</f>
        <v>0</v>
      </c>
      <c r="H10" s="36">
        <v>0</v>
      </c>
      <c r="I10" s="36">
        <v>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29">
        <v>5190</v>
      </c>
      <c r="F11" s="30" t="s">
        <v>25</v>
      </c>
      <c r="G11" s="35">
        <f>+H11</f>
        <v>0</v>
      </c>
      <c r="H11" s="36">
        <v>0</v>
      </c>
      <c r="I11" s="36">
        <v>300000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5230</v>
      </c>
      <c r="F12" s="30" t="s">
        <v>26</v>
      </c>
      <c r="G12" s="35">
        <f>+H12</f>
        <v>0</v>
      </c>
      <c r="H12" s="36">
        <v>0</v>
      </c>
      <c r="I12" s="36">
        <v>4072.98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5310</v>
      </c>
      <c r="F13" s="30" t="s">
        <v>27</v>
      </c>
      <c r="G13" s="35">
        <f>+H13</f>
        <v>0</v>
      </c>
      <c r="H13" s="36">
        <v>0</v>
      </c>
      <c r="I13" s="36">
        <v>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 t="s">
        <v>28</v>
      </c>
      <c r="C14" s="33"/>
      <c r="D14" s="34" t="s">
        <v>29</v>
      </c>
      <c r="E14" s="29">
        <v>5110</v>
      </c>
      <c r="F14" s="30" t="s">
        <v>23</v>
      </c>
      <c r="G14" s="35">
        <f>+H14</f>
        <v>0</v>
      </c>
      <c r="H14" s="36">
        <v>0</v>
      </c>
      <c r="I14" s="36">
        <v>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5620</v>
      </c>
      <c r="F15" s="30" t="s">
        <v>30</v>
      </c>
      <c r="G15" s="35">
        <f>+H15</f>
        <v>0</v>
      </c>
      <c r="H15" s="36">
        <v>0</v>
      </c>
      <c r="I15" s="36">
        <v>5000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ht="22.5" x14ac:dyDescent="0.2">
      <c r="B16" s="32" t="s">
        <v>31</v>
      </c>
      <c r="C16" s="33"/>
      <c r="D16" s="34" t="s">
        <v>32</v>
      </c>
      <c r="E16" s="29">
        <v>5150</v>
      </c>
      <c r="F16" s="30" t="s">
        <v>24</v>
      </c>
      <c r="G16" s="35">
        <f>+H16</f>
        <v>0</v>
      </c>
      <c r="H16" s="36">
        <v>0</v>
      </c>
      <c r="I16" s="36">
        <v>6301690.3799999999</v>
      </c>
      <c r="J16" s="36">
        <v>2637880.85</v>
      </c>
      <c r="K16" s="36">
        <v>2637880.85</v>
      </c>
      <c r="L16" s="37">
        <f>IFERROR(K16/H16,0)</f>
        <v>0</v>
      </c>
      <c r="M16" s="38">
        <f>IFERROR(K16/I16,0)</f>
        <v>0.41859892995885339</v>
      </c>
    </row>
    <row r="17" spans="2:13" ht="22.5" x14ac:dyDescent="0.2">
      <c r="B17" s="32"/>
      <c r="C17" s="33"/>
      <c r="D17" s="34"/>
      <c r="E17" s="29">
        <v>5660</v>
      </c>
      <c r="F17" s="30" t="s">
        <v>33</v>
      </c>
      <c r="G17" s="35">
        <f>+H17</f>
        <v>0</v>
      </c>
      <c r="H17" s="36">
        <v>0</v>
      </c>
      <c r="I17" s="36">
        <v>626556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ht="22.5" x14ac:dyDescent="0.2">
      <c r="B18" s="32" t="s">
        <v>34</v>
      </c>
      <c r="C18" s="33"/>
      <c r="D18" s="34" t="s">
        <v>35</v>
      </c>
      <c r="E18" s="29">
        <v>5150</v>
      </c>
      <c r="F18" s="30" t="s">
        <v>24</v>
      </c>
      <c r="G18" s="35">
        <f>+H18</f>
        <v>0</v>
      </c>
      <c r="H18" s="36">
        <v>0</v>
      </c>
      <c r="I18" s="36">
        <v>175000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ht="22.5" x14ac:dyDescent="0.2">
      <c r="B19" s="32" t="s">
        <v>36</v>
      </c>
      <c r="C19" s="33"/>
      <c r="D19" s="34" t="s">
        <v>37</v>
      </c>
      <c r="E19" s="29">
        <v>5110</v>
      </c>
      <c r="F19" s="30" t="s">
        <v>23</v>
      </c>
      <c r="G19" s="35">
        <f>+H19</f>
        <v>0</v>
      </c>
      <c r="H19" s="36">
        <v>0</v>
      </c>
      <c r="I19" s="36">
        <v>33782.050000000003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ht="22.5" x14ac:dyDescent="0.2">
      <c r="B20" s="32"/>
      <c r="C20" s="33"/>
      <c r="D20" s="34"/>
      <c r="E20" s="29">
        <v>5150</v>
      </c>
      <c r="F20" s="30" t="s">
        <v>24</v>
      </c>
      <c r="G20" s="35">
        <f>+H20</f>
        <v>669485.87</v>
      </c>
      <c r="H20" s="36">
        <v>669485.87</v>
      </c>
      <c r="I20" s="36">
        <v>2711263.39</v>
      </c>
      <c r="J20" s="36">
        <v>540245.15</v>
      </c>
      <c r="K20" s="36">
        <v>540245.15</v>
      </c>
      <c r="L20" s="37">
        <f>IFERROR(K20/H20,0)</f>
        <v>0.80695526852568233</v>
      </c>
      <c r="M20" s="38">
        <f>IFERROR(K20/I20,0)</f>
        <v>0.1992595599500202</v>
      </c>
    </row>
    <row r="21" spans="2:13" x14ac:dyDescent="0.2">
      <c r="B21" s="32"/>
      <c r="C21" s="33"/>
      <c r="D21" s="34"/>
      <c r="E21" s="29">
        <v>5190</v>
      </c>
      <c r="F21" s="30" t="s">
        <v>25</v>
      </c>
      <c r="G21" s="35">
        <f>+H21</f>
        <v>65500</v>
      </c>
      <c r="H21" s="36">
        <v>65500</v>
      </c>
      <c r="I21" s="36">
        <v>55300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x14ac:dyDescent="0.2">
      <c r="B22" s="32"/>
      <c r="C22" s="33"/>
      <c r="D22" s="34"/>
      <c r="E22" s="29">
        <v>5210</v>
      </c>
      <c r="F22" s="30" t="s">
        <v>38</v>
      </c>
      <c r="G22" s="35">
        <f>+H22</f>
        <v>0</v>
      </c>
      <c r="H22" s="36">
        <v>0</v>
      </c>
      <c r="I22" s="36">
        <v>33845.29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/>
      <c r="C23" s="33"/>
      <c r="D23" s="34"/>
      <c r="E23" s="29">
        <v>5220</v>
      </c>
      <c r="F23" s="30" t="s">
        <v>39</v>
      </c>
      <c r="G23" s="35">
        <f>+H23</f>
        <v>0</v>
      </c>
      <c r="H23" s="36">
        <v>0</v>
      </c>
      <c r="I23" s="36">
        <v>79000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34"/>
      <c r="E24" s="29">
        <v>5230</v>
      </c>
      <c r="F24" s="30" t="s">
        <v>26</v>
      </c>
      <c r="G24" s="35">
        <f>+H24</f>
        <v>0</v>
      </c>
      <c r="H24" s="36">
        <v>0</v>
      </c>
      <c r="I24" s="36">
        <v>24605.8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ht="22.5" x14ac:dyDescent="0.2">
      <c r="B25" s="32"/>
      <c r="C25" s="33"/>
      <c r="D25" s="34"/>
      <c r="E25" s="29">
        <v>5290</v>
      </c>
      <c r="F25" s="30" t="s">
        <v>40</v>
      </c>
      <c r="G25" s="35">
        <f>+H25</f>
        <v>0</v>
      </c>
      <c r="H25" s="36">
        <v>0</v>
      </c>
      <c r="I25" s="36">
        <v>111.2</v>
      </c>
      <c r="J25" s="36">
        <v>0</v>
      </c>
      <c r="K25" s="36">
        <v>0</v>
      </c>
      <c r="L25" s="37">
        <f>IFERROR(K25/H25,0)</f>
        <v>0</v>
      </c>
      <c r="M25" s="38">
        <f>IFERROR(K25/I25,0)</f>
        <v>0</v>
      </c>
    </row>
    <row r="26" spans="2:13" x14ac:dyDescent="0.2">
      <c r="B26" s="32"/>
      <c r="C26" s="33"/>
      <c r="D26" s="34"/>
      <c r="E26" s="29">
        <v>5310</v>
      </c>
      <c r="F26" s="30" t="s">
        <v>27</v>
      </c>
      <c r="G26" s="35">
        <f>+H26</f>
        <v>147000</v>
      </c>
      <c r="H26" s="36">
        <v>147000</v>
      </c>
      <c r="I26" s="36">
        <v>203246.01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5320</v>
      </c>
      <c r="F27" s="30" t="s">
        <v>41</v>
      </c>
      <c r="G27" s="35">
        <f>+H27</f>
        <v>6200</v>
      </c>
      <c r="H27" s="36">
        <v>6200</v>
      </c>
      <c r="I27" s="36">
        <v>12000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/>
      <c r="C28" s="33"/>
      <c r="D28" s="34"/>
      <c r="E28" s="29">
        <v>5620</v>
      </c>
      <c r="F28" s="30" t="s">
        <v>30</v>
      </c>
      <c r="G28" s="35">
        <f>+H28</f>
        <v>109099.04</v>
      </c>
      <c r="H28" s="36">
        <v>109099.04</v>
      </c>
      <c r="I28" s="36">
        <v>157799.04000000001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ht="22.5" x14ac:dyDescent="0.2">
      <c r="B29" s="32"/>
      <c r="C29" s="33"/>
      <c r="D29" s="34"/>
      <c r="E29" s="29">
        <v>5660</v>
      </c>
      <c r="F29" s="30" t="s">
        <v>33</v>
      </c>
      <c r="G29" s="35">
        <f>+H29</f>
        <v>6000</v>
      </c>
      <c r="H29" s="36">
        <v>6000</v>
      </c>
      <c r="I29" s="36">
        <v>6000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x14ac:dyDescent="0.2">
      <c r="B30" s="32"/>
      <c r="C30" s="33"/>
      <c r="D30" s="34"/>
      <c r="E30" s="29">
        <v>5670</v>
      </c>
      <c r="F30" s="30" t="s">
        <v>42</v>
      </c>
      <c r="G30" s="35">
        <f>+H30</f>
        <v>300063.2</v>
      </c>
      <c r="H30" s="36">
        <v>300063.2</v>
      </c>
      <c r="I30" s="36">
        <v>321336.2</v>
      </c>
      <c r="J30" s="36">
        <v>0</v>
      </c>
      <c r="K30" s="36">
        <v>0</v>
      </c>
      <c r="L30" s="37">
        <f>IFERROR(K30/H30,0)</f>
        <v>0</v>
      </c>
      <c r="M30" s="38">
        <f>IFERROR(K30/I30,0)</f>
        <v>0</v>
      </c>
    </row>
    <row r="31" spans="2:13" x14ac:dyDescent="0.2">
      <c r="B31" s="32"/>
      <c r="C31" s="33"/>
      <c r="D31" s="34"/>
      <c r="E31" s="29">
        <v>5690</v>
      </c>
      <c r="F31" s="30" t="s">
        <v>43</v>
      </c>
      <c r="G31" s="35">
        <f>+H31</f>
        <v>3500</v>
      </c>
      <c r="H31" s="36">
        <v>3500</v>
      </c>
      <c r="I31" s="36">
        <v>3500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x14ac:dyDescent="0.2">
      <c r="B32" s="32"/>
      <c r="C32" s="33"/>
      <c r="D32" s="34"/>
      <c r="E32" s="29">
        <v>5910</v>
      </c>
      <c r="F32" s="30" t="s">
        <v>44</v>
      </c>
      <c r="G32" s="35">
        <f>+H32</f>
        <v>0</v>
      </c>
      <c r="H32" s="36">
        <v>0</v>
      </c>
      <c r="I32" s="36">
        <v>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ht="22.5" x14ac:dyDescent="0.2">
      <c r="B33" s="32" t="s">
        <v>45</v>
      </c>
      <c r="C33" s="33"/>
      <c r="D33" s="34" t="s">
        <v>46</v>
      </c>
      <c r="E33" s="29">
        <v>5110</v>
      </c>
      <c r="F33" s="30" t="s">
        <v>23</v>
      </c>
      <c r="G33" s="35">
        <f>+H33</f>
        <v>0</v>
      </c>
      <c r="H33" s="36">
        <v>0</v>
      </c>
      <c r="I33" s="36">
        <v>0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">
      <c r="B34" s="32"/>
      <c r="C34" s="33"/>
      <c r="D34" s="34"/>
      <c r="E34" s="29">
        <v>5220</v>
      </c>
      <c r="F34" s="30" t="s">
        <v>39</v>
      </c>
      <c r="G34" s="35">
        <f>+H34</f>
        <v>0</v>
      </c>
      <c r="H34" s="36">
        <v>0</v>
      </c>
      <c r="I34" s="36">
        <v>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ht="22.5" x14ac:dyDescent="0.2">
      <c r="B35" s="32"/>
      <c r="C35" s="33"/>
      <c r="D35" s="34"/>
      <c r="E35" s="29">
        <v>5290</v>
      </c>
      <c r="F35" s="30" t="s">
        <v>40</v>
      </c>
      <c r="G35" s="35">
        <f>+H35</f>
        <v>0</v>
      </c>
      <c r="H35" s="36">
        <v>0</v>
      </c>
      <c r="I35" s="36">
        <v>16900</v>
      </c>
      <c r="J35" s="36">
        <v>0</v>
      </c>
      <c r="K35" s="36">
        <v>0</v>
      </c>
      <c r="L35" s="37">
        <f>IFERROR(K35/H35,0)</f>
        <v>0</v>
      </c>
      <c r="M35" s="38">
        <f>IFERROR(K35/I35,0)</f>
        <v>0</v>
      </c>
    </row>
    <row r="36" spans="2:13" x14ac:dyDescent="0.2">
      <c r="B36" s="32"/>
      <c r="C36" s="33"/>
      <c r="D36" s="34"/>
      <c r="E36" s="29">
        <v>5620</v>
      </c>
      <c r="F36" s="30" t="s">
        <v>30</v>
      </c>
      <c r="G36" s="35">
        <f>+H36</f>
        <v>0</v>
      </c>
      <c r="H36" s="36">
        <v>0</v>
      </c>
      <c r="I36" s="36">
        <v>0</v>
      </c>
      <c r="J36" s="36">
        <v>0</v>
      </c>
      <c r="K36" s="36">
        <v>0</v>
      </c>
      <c r="L36" s="37">
        <f>IFERROR(K36/H36,0)</f>
        <v>0</v>
      </c>
      <c r="M36" s="38">
        <f>IFERROR(K36/I36,0)</f>
        <v>0</v>
      </c>
    </row>
    <row r="37" spans="2:13" ht="22.5" x14ac:dyDescent="0.2">
      <c r="B37" s="32"/>
      <c r="C37" s="33"/>
      <c r="D37" s="34"/>
      <c r="E37" s="29">
        <v>5660</v>
      </c>
      <c r="F37" s="30" t="s">
        <v>33</v>
      </c>
      <c r="G37" s="35">
        <f>+H37</f>
        <v>0</v>
      </c>
      <c r="H37" s="36">
        <v>0</v>
      </c>
      <c r="I37" s="36">
        <v>0</v>
      </c>
      <c r="J37" s="36">
        <v>0</v>
      </c>
      <c r="K37" s="36">
        <v>0</v>
      </c>
      <c r="L37" s="37">
        <f>IFERROR(K37/H37,0)</f>
        <v>0</v>
      </c>
      <c r="M37" s="38">
        <f>IFERROR(K37/I37,0)</f>
        <v>0</v>
      </c>
    </row>
    <row r="38" spans="2:13" x14ac:dyDescent="0.2">
      <c r="B38" s="32"/>
      <c r="C38" s="33"/>
      <c r="D38" s="34"/>
      <c r="E38" s="29">
        <v>5670</v>
      </c>
      <c r="F38" s="30" t="s">
        <v>42</v>
      </c>
      <c r="G38" s="35">
        <f>+H38</f>
        <v>0</v>
      </c>
      <c r="H38" s="36">
        <v>0</v>
      </c>
      <c r="I38" s="36">
        <v>0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ht="22.5" x14ac:dyDescent="0.2">
      <c r="B39" s="32" t="s">
        <v>47</v>
      </c>
      <c r="C39" s="33"/>
      <c r="D39" s="34" t="s">
        <v>48</v>
      </c>
      <c r="E39" s="29">
        <v>5110</v>
      </c>
      <c r="F39" s="30" t="s">
        <v>23</v>
      </c>
      <c r="G39" s="35">
        <f>+H39</f>
        <v>0</v>
      </c>
      <c r="H39" s="36">
        <v>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/>
      <c r="C40" s="33"/>
      <c r="D40" s="34"/>
      <c r="E40" s="29">
        <v>5310</v>
      </c>
      <c r="F40" s="30" t="s">
        <v>27</v>
      </c>
      <c r="G40" s="35">
        <f>+H40</f>
        <v>0</v>
      </c>
      <c r="H40" s="36">
        <v>0</v>
      </c>
      <c r="I40" s="36">
        <v>36100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x14ac:dyDescent="0.2">
      <c r="B41" s="32"/>
      <c r="C41" s="33"/>
      <c r="D41" s="34"/>
      <c r="E41" s="29">
        <v>5620</v>
      </c>
      <c r="F41" s="30" t="s">
        <v>30</v>
      </c>
      <c r="G41" s="35">
        <f>+H41</f>
        <v>0</v>
      </c>
      <c r="H41" s="36">
        <v>0</v>
      </c>
      <c r="I41" s="36">
        <v>0</v>
      </c>
      <c r="J41" s="36">
        <v>0</v>
      </c>
      <c r="K41" s="36">
        <v>0</v>
      </c>
      <c r="L41" s="37">
        <f>IFERROR(K41/H41,0)</f>
        <v>0</v>
      </c>
      <c r="M41" s="38">
        <f>IFERROR(K41/I41,0)</f>
        <v>0</v>
      </c>
    </row>
    <row r="42" spans="2:13" ht="22.5" x14ac:dyDescent="0.2">
      <c r="B42" s="32"/>
      <c r="C42" s="33"/>
      <c r="D42" s="34"/>
      <c r="E42" s="29">
        <v>5660</v>
      </c>
      <c r="F42" s="30" t="s">
        <v>33</v>
      </c>
      <c r="G42" s="35">
        <f>+H42</f>
        <v>0</v>
      </c>
      <c r="H42" s="36">
        <v>0</v>
      </c>
      <c r="I42" s="36">
        <v>0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x14ac:dyDescent="0.2">
      <c r="B43" s="32"/>
      <c r="C43" s="33"/>
      <c r="D43" s="34"/>
      <c r="E43" s="29">
        <v>5670</v>
      </c>
      <c r="F43" s="30" t="s">
        <v>42</v>
      </c>
      <c r="G43" s="35">
        <f>+H43</f>
        <v>0</v>
      </c>
      <c r="H43" s="36">
        <v>0</v>
      </c>
      <c r="I43" s="36">
        <v>0</v>
      </c>
      <c r="J43" s="36">
        <v>0</v>
      </c>
      <c r="K43" s="36">
        <v>0</v>
      </c>
      <c r="L43" s="37">
        <f>IFERROR(K43/H43,0)</f>
        <v>0</v>
      </c>
      <c r="M43" s="38">
        <f>IFERROR(K43/I43,0)</f>
        <v>0</v>
      </c>
    </row>
    <row r="44" spans="2:13" ht="22.5" x14ac:dyDescent="0.2">
      <c r="B44" s="32" t="s">
        <v>49</v>
      </c>
      <c r="C44" s="33"/>
      <c r="D44" s="34" t="s">
        <v>50</v>
      </c>
      <c r="E44" s="29">
        <v>5620</v>
      </c>
      <c r="F44" s="30" t="s">
        <v>30</v>
      </c>
      <c r="G44" s="35">
        <f>+H44</f>
        <v>89700</v>
      </c>
      <c r="H44" s="36">
        <v>89700</v>
      </c>
      <c r="I44" s="36">
        <v>89700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ht="22.5" x14ac:dyDescent="0.2">
      <c r="B45" s="32" t="s">
        <v>51</v>
      </c>
      <c r="C45" s="33"/>
      <c r="D45" s="34" t="s">
        <v>52</v>
      </c>
      <c r="E45" s="29">
        <v>5110</v>
      </c>
      <c r="F45" s="30" t="s">
        <v>23</v>
      </c>
      <c r="G45" s="35">
        <f>+H45</f>
        <v>100000</v>
      </c>
      <c r="H45" s="36">
        <v>100000</v>
      </c>
      <c r="I45" s="36">
        <v>371816</v>
      </c>
      <c r="J45" s="36">
        <v>0</v>
      </c>
      <c r="K45" s="36">
        <v>0</v>
      </c>
      <c r="L45" s="37">
        <f>IFERROR(K45/H45,0)</f>
        <v>0</v>
      </c>
      <c r="M45" s="38">
        <f>IFERROR(K45/I45,0)</f>
        <v>0</v>
      </c>
    </row>
    <row r="46" spans="2:13" ht="22.5" x14ac:dyDescent="0.2">
      <c r="B46" s="32"/>
      <c r="C46" s="33"/>
      <c r="D46" s="34"/>
      <c r="E46" s="29">
        <v>5150</v>
      </c>
      <c r="F46" s="30" t="s">
        <v>24</v>
      </c>
      <c r="G46" s="35">
        <f>+H46</f>
        <v>20000</v>
      </c>
      <c r="H46" s="36">
        <v>20000</v>
      </c>
      <c r="I46" s="36">
        <v>184423.67999999999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x14ac:dyDescent="0.2">
      <c r="B47" s="32"/>
      <c r="C47" s="33"/>
      <c r="D47" s="34"/>
      <c r="E47" s="29">
        <v>5190</v>
      </c>
      <c r="F47" s="30" t="s">
        <v>25</v>
      </c>
      <c r="G47" s="35">
        <f>+H47</f>
        <v>0</v>
      </c>
      <c r="H47" s="36">
        <v>0</v>
      </c>
      <c r="I47" s="36">
        <v>15000.08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">
      <c r="B48" s="32"/>
      <c r="C48" s="33"/>
      <c r="D48" s="34"/>
      <c r="E48" s="29">
        <v>5210</v>
      </c>
      <c r="F48" s="30" t="s">
        <v>38</v>
      </c>
      <c r="G48" s="35">
        <f>+H48</f>
        <v>0</v>
      </c>
      <c r="H48" s="36">
        <v>0</v>
      </c>
      <c r="I48" s="36">
        <v>58034.02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x14ac:dyDescent="0.2">
      <c r="B49" s="32"/>
      <c r="C49" s="33"/>
      <c r="D49" s="34"/>
      <c r="E49" s="29">
        <v>5220</v>
      </c>
      <c r="F49" s="30" t="s">
        <v>39</v>
      </c>
      <c r="G49" s="35">
        <f>+H49</f>
        <v>0</v>
      </c>
      <c r="H49" s="36">
        <v>0</v>
      </c>
      <c r="I49" s="36">
        <v>50000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x14ac:dyDescent="0.2">
      <c r="B50" s="32"/>
      <c r="C50" s="33"/>
      <c r="D50" s="34"/>
      <c r="E50" s="29">
        <v>5230</v>
      </c>
      <c r="F50" s="30" t="s">
        <v>26</v>
      </c>
      <c r="G50" s="35">
        <f>+H50</f>
        <v>0</v>
      </c>
      <c r="H50" s="36">
        <v>0</v>
      </c>
      <c r="I50" s="36">
        <v>32500</v>
      </c>
      <c r="J50" s="36">
        <v>0</v>
      </c>
      <c r="K50" s="36">
        <v>0</v>
      </c>
      <c r="L50" s="37">
        <f>IFERROR(K50/H50,0)</f>
        <v>0</v>
      </c>
      <c r="M50" s="38">
        <f>IFERROR(K50/I50,0)</f>
        <v>0</v>
      </c>
    </row>
    <row r="51" spans="2:13" x14ac:dyDescent="0.2">
      <c r="B51" s="32"/>
      <c r="C51" s="33"/>
      <c r="D51" s="34"/>
      <c r="E51" s="29">
        <v>5310</v>
      </c>
      <c r="F51" s="30" t="s">
        <v>27</v>
      </c>
      <c r="G51" s="35">
        <f>+H51</f>
        <v>0</v>
      </c>
      <c r="H51" s="36">
        <v>0</v>
      </c>
      <c r="I51" s="36">
        <v>2349</v>
      </c>
      <c r="J51" s="36">
        <v>0</v>
      </c>
      <c r="K51" s="36">
        <v>0</v>
      </c>
      <c r="L51" s="37">
        <f>IFERROR(K51/H51,0)</f>
        <v>0</v>
      </c>
      <c r="M51" s="38">
        <f>IFERROR(K51/I51,0)</f>
        <v>0</v>
      </c>
    </row>
    <row r="52" spans="2:13" x14ac:dyDescent="0.2">
      <c r="B52" s="32"/>
      <c r="C52" s="33"/>
      <c r="D52" s="34"/>
      <c r="E52" s="29">
        <v>5320</v>
      </c>
      <c r="F52" s="30" t="s">
        <v>41</v>
      </c>
      <c r="G52" s="35">
        <f>+H52</f>
        <v>0</v>
      </c>
      <c r="H52" s="36">
        <v>0</v>
      </c>
      <c r="I52" s="36">
        <v>0</v>
      </c>
      <c r="J52" s="36">
        <v>0</v>
      </c>
      <c r="K52" s="36">
        <v>0</v>
      </c>
      <c r="L52" s="37">
        <f>IFERROR(K52/H52,0)</f>
        <v>0</v>
      </c>
      <c r="M52" s="38">
        <f>IFERROR(K52/I52,0)</f>
        <v>0</v>
      </c>
    </row>
    <row r="53" spans="2:13" x14ac:dyDescent="0.2">
      <c r="B53" s="32"/>
      <c r="C53" s="33"/>
      <c r="D53" s="34"/>
      <c r="E53" s="29">
        <v>5650</v>
      </c>
      <c r="F53" s="30" t="s">
        <v>53</v>
      </c>
      <c r="G53" s="35">
        <f>+H53</f>
        <v>0</v>
      </c>
      <c r="H53" s="36">
        <v>0</v>
      </c>
      <c r="I53" s="36">
        <v>2794.08</v>
      </c>
      <c r="J53" s="36">
        <v>0</v>
      </c>
      <c r="K53" s="36">
        <v>0</v>
      </c>
      <c r="L53" s="37">
        <f>IFERROR(K53/H53,0)</f>
        <v>0</v>
      </c>
      <c r="M53" s="38">
        <f>IFERROR(K53/I53,0)</f>
        <v>0</v>
      </c>
    </row>
    <row r="54" spans="2:13" x14ac:dyDescent="0.2">
      <c r="B54" s="32"/>
      <c r="C54" s="33"/>
      <c r="D54" s="34"/>
      <c r="E54" s="29">
        <v>5670</v>
      </c>
      <c r="F54" s="30" t="s">
        <v>42</v>
      </c>
      <c r="G54" s="35">
        <f>+H54</f>
        <v>0</v>
      </c>
      <c r="H54" s="36">
        <v>0</v>
      </c>
      <c r="I54" s="36">
        <v>29685</v>
      </c>
      <c r="J54" s="36">
        <v>0</v>
      </c>
      <c r="K54" s="36">
        <v>0</v>
      </c>
      <c r="L54" s="37">
        <f>IFERROR(K54/H54,0)</f>
        <v>0</v>
      </c>
      <c r="M54" s="38">
        <f>IFERROR(K54/I54,0)</f>
        <v>0</v>
      </c>
    </row>
    <row r="55" spans="2:13" x14ac:dyDescent="0.2">
      <c r="B55" s="32"/>
      <c r="C55" s="33"/>
      <c r="D55" s="34"/>
      <c r="E55" s="29">
        <v>5690</v>
      </c>
      <c r="F55" s="30" t="s">
        <v>43</v>
      </c>
      <c r="G55" s="35">
        <f>+H55</f>
        <v>9000</v>
      </c>
      <c r="H55" s="36">
        <v>9000</v>
      </c>
      <c r="I55" s="36">
        <v>25000</v>
      </c>
      <c r="J55" s="36">
        <v>0</v>
      </c>
      <c r="K55" s="36">
        <v>0</v>
      </c>
      <c r="L55" s="37">
        <f>IFERROR(K55/H55,0)</f>
        <v>0</v>
      </c>
      <c r="M55" s="38">
        <f>IFERROR(K55/I55,0)</f>
        <v>0</v>
      </c>
    </row>
    <row r="56" spans="2:13" x14ac:dyDescent="0.2">
      <c r="B56" s="32"/>
      <c r="C56" s="33"/>
      <c r="D56" s="34"/>
      <c r="E56" s="39"/>
      <c r="F56" s="40"/>
      <c r="G56" s="44"/>
      <c r="H56" s="44"/>
      <c r="I56" s="44"/>
      <c r="J56" s="44"/>
      <c r="K56" s="44"/>
      <c r="L56" s="41"/>
      <c r="M56" s="42"/>
    </row>
    <row r="57" spans="2:13" x14ac:dyDescent="0.2">
      <c r="B57" s="32"/>
      <c r="C57" s="33"/>
      <c r="D57" s="27"/>
      <c r="E57" s="43"/>
      <c r="F57" s="27"/>
      <c r="G57" s="27"/>
      <c r="H57" s="27"/>
      <c r="I57" s="27"/>
      <c r="J57" s="27"/>
      <c r="K57" s="27"/>
      <c r="L57" s="27"/>
      <c r="M57" s="28"/>
    </row>
    <row r="58" spans="2:13" ht="13.15" customHeight="1" x14ac:dyDescent="0.2">
      <c r="B58" s="67" t="s">
        <v>14</v>
      </c>
      <c r="C58" s="68"/>
      <c r="D58" s="68"/>
      <c r="E58" s="68"/>
      <c r="F58" s="68"/>
      <c r="G58" s="7">
        <f>SUM(G9:G55)</f>
        <v>1525548.11</v>
      </c>
      <c r="H58" s="7">
        <f>SUM(H9:H55)</f>
        <v>1525548.11</v>
      </c>
      <c r="I58" s="7">
        <f>SUM(I9:I55)</f>
        <v>11971505.699999996</v>
      </c>
      <c r="J58" s="7">
        <f>SUM(J9:J55)</f>
        <v>3178126</v>
      </c>
      <c r="K58" s="7">
        <f>SUM(K9:K55)</f>
        <v>3178126</v>
      </c>
      <c r="L58" s="8">
        <f>IFERROR(K58/H58,0)</f>
        <v>2.0832682884055358</v>
      </c>
      <c r="M58" s="9">
        <f>IFERROR(K58/I58,0)</f>
        <v>0.26547420847822017</v>
      </c>
    </row>
    <row r="59" spans="2:13" ht="4.9000000000000004" customHeight="1" x14ac:dyDescent="0.2">
      <c r="B59" s="32"/>
      <c r="C59" s="33"/>
      <c r="D59" s="27"/>
      <c r="E59" s="43"/>
      <c r="F59" s="27"/>
      <c r="G59" s="27"/>
      <c r="H59" s="27"/>
      <c r="I59" s="27"/>
      <c r="J59" s="27"/>
      <c r="K59" s="27"/>
      <c r="L59" s="27"/>
      <c r="M59" s="28"/>
    </row>
    <row r="60" spans="2:13" ht="13.15" customHeight="1" x14ac:dyDescent="0.2">
      <c r="B60" s="69" t="s">
        <v>15</v>
      </c>
      <c r="C60" s="66"/>
      <c r="D60" s="66"/>
      <c r="E60" s="21"/>
      <c r="F60" s="26"/>
      <c r="G60" s="27"/>
      <c r="H60" s="27"/>
      <c r="I60" s="27"/>
      <c r="J60" s="27"/>
      <c r="K60" s="27"/>
      <c r="L60" s="27"/>
      <c r="M60" s="28"/>
    </row>
    <row r="61" spans="2:13" ht="13.15" customHeight="1" x14ac:dyDescent="0.2">
      <c r="B61" s="25"/>
      <c r="C61" s="66" t="s">
        <v>16</v>
      </c>
      <c r="D61" s="66"/>
      <c r="E61" s="21"/>
      <c r="F61" s="26"/>
      <c r="G61" s="27"/>
      <c r="H61" s="27"/>
      <c r="I61" s="27"/>
      <c r="J61" s="27"/>
      <c r="K61" s="27"/>
      <c r="L61" s="27"/>
      <c r="M61" s="28"/>
    </row>
    <row r="62" spans="2:13" ht="6" customHeight="1" x14ac:dyDescent="0.2">
      <c r="B62" s="45"/>
      <c r="C62" s="46"/>
      <c r="D62" s="46"/>
      <c r="E62" s="39"/>
      <c r="F62" s="46"/>
      <c r="G62" s="27"/>
      <c r="H62" s="27"/>
      <c r="I62" s="27"/>
      <c r="J62" s="27"/>
      <c r="K62" s="27"/>
      <c r="L62" s="27"/>
      <c r="M62" s="28"/>
    </row>
    <row r="63" spans="2:13" ht="22.5" x14ac:dyDescent="0.2">
      <c r="B63" s="32" t="s">
        <v>49</v>
      </c>
      <c r="C63" s="33"/>
      <c r="D63" s="27" t="s">
        <v>50</v>
      </c>
      <c r="E63" s="43">
        <v>6130</v>
      </c>
      <c r="F63" s="27" t="s">
        <v>54</v>
      </c>
      <c r="G63" s="35">
        <f>+H63</f>
        <v>0</v>
      </c>
      <c r="H63" s="36">
        <v>0</v>
      </c>
      <c r="I63" s="36">
        <v>50000.61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/>
      <c r="C64" s="33"/>
      <c r="D64" s="27"/>
      <c r="E64" s="43"/>
      <c r="F64" s="27"/>
      <c r="G64" s="44"/>
      <c r="H64" s="44"/>
      <c r="I64" s="44"/>
      <c r="J64" s="44"/>
      <c r="K64" s="44"/>
      <c r="L64" s="41"/>
      <c r="M64" s="42"/>
    </row>
    <row r="65" spans="2:13" x14ac:dyDescent="0.2">
      <c r="B65" s="47"/>
      <c r="C65" s="48"/>
      <c r="D65" s="49"/>
      <c r="E65" s="50"/>
      <c r="F65" s="49"/>
      <c r="G65" s="49"/>
      <c r="H65" s="49"/>
      <c r="I65" s="49"/>
      <c r="J65" s="49"/>
      <c r="K65" s="49"/>
      <c r="L65" s="49"/>
      <c r="M65" s="51"/>
    </row>
    <row r="66" spans="2:13" x14ac:dyDescent="0.2">
      <c r="B66" s="67" t="s">
        <v>17</v>
      </c>
      <c r="C66" s="68"/>
      <c r="D66" s="68"/>
      <c r="E66" s="68"/>
      <c r="F66" s="68"/>
      <c r="G66" s="7">
        <f>SUM(G63:G63)</f>
        <v>0</v>
      </c>
      <c r="H66" s="7">
        <f>SUM(H63:H63)</f>
        <v>0</v>
      </c>
      <c r="I66" s="7">
        <f>SUM(I63:I63)</f>
        <v>50000.61</v>
      </c>
      <c r="J66" s="7">
        <f>SUM(J63:J63)</f>
        <v>0</v>
      </c>
      <c r="K66" s="7">
        <f>SUM(K63:K63)</f>
        <v>0</v>
      </c>
      <c r="L66" s="8">
        <f>IFERROR(K66/H66,0)</f>
        <v>0</v>
      </c>
      <c r="M66" s="9">
        <f>IFERROR(K66/I66,0)</f>
        <v>0</v>
      </c>
    </row>
    <row r="67" spans="2:13" x14ac:dyDescent="0.2">
      <c r="B67" s="4"/>
      <c r="C67" s="5"/>
      <c r="D67" s="2"/>
      <c r="E67" s="6"/>
      <c r="F67" s="2"/>
      <c r="G67" s="2"/>
      <c r="H67" s="2"/>
      <c r="I67" s="2"/>
      <c r="J67" s="2"/>
      <c r="K67" s="2"/>
      <c r="L67" s="2"/>
      <c r="M67" s="3"/>
    </row>
    <row r="68" spans="2:13" x14ac:dyDescent="0.2">
      <c r="B68" s="52" t="s">
        <v>18</v>
      </c>
      <c r="C68" s="53"/>
      <c r="D68" s="53"/>
      <c r="E68" s="53"/>
      <c r="F68" s="53"/>
      <c r="G68" s="10">
        <f>+G58+G66</f>
        <v>1525548.11</v>
      </c>
      <c r="H68" s="10">
        <f>+H58+H66</f>
        <v>1525548.11</v>
      </c>
      <c r="I68" s="10">
        <f>+I58+I66</f>
        <v>12021506.309999995</v>
      </c>
      <c r="J68" s="10">
        <f>+J58+J66</f>
        <v>3178126</v>
      </c>
      <c r="K68" s="10">
        <f>+K58+K66</f>
        <v>3178126</v>
      </c>
      <c r="L68" s="11">
        <f>IFERROR(K68/H68,0)</f>
        <v>2.0832682884055358</v>
      </c>
      <c r="M68" s="12">
        <f>IFERROR(K68/I68,0)</f>
        <v>0.26437003134593051</v>
      </c>
    </row>
    <row r="69" spans="2:13" x14ac:dyDescent="0.2">
      <c r="B69" s="13"/>
      <c r="C69" s="14"/>
      <c r="D69" s="14"/>
      <c r="E69" s="15"/>
      <c r="F69" s="14"/>
      <c r="G69" s="14"/>
      <c r="H69" s="14"/>
      <c r="I69" s="14"/>
      <c r="J69" s="14"/>
      <c r="K69" s="14"/>
      <c r="L69" s="14"/>
      <c r="M69" s="16"/>
    </row>
    <row r="70" spans="2:13" ht="15" x14ac:dyDescent="0.25">
      <c r="B70" s="17" t="s">
        <v>19</v>
      </c>
      <c r="C70" s="17"/>
      <c r="D70" s="18"/>
      <c r="E70" s="19"/>
      <c r="F70" s="18"/>
      <c r="G70" s="18"/>
      <c r="H7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8:F68"/>
    <mergeCell ref="K3:K5"/>
    <mergeCell ref="L3:M3"/>
    <mergeCell ref="L4:L5"/>
    <mergeCell ref="M4:M5"/>
    <mergeCell ref="B6:D6"/>
    <mergeCell ref="J6:K6"/>
    <mergeCell ref="C7:D7"/>
    <mergeCell ref="B58:F58"/>
    <mergeCell ref="B60:D60"/>
    <mergeCell ref="C61:D61"/>
    <mergeCell ref="B66:F66"/>
  </mergeCells>
  <pageMargins left="1.5748031496062993" right="0.70866141732283472" top="0.39370078740157483" bottom="0.39370078740157483" header="0.31496062992125984" footer="0.31496062992125984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2022-07-14T20:19:06Z</cp:lastPrinted>
  <dcterms:created xsi:type="dcterms:W3CDTF">2020-08-06T19:52:58Z</dcterms:created>
  <dcterms:modified xsi:type="dcterms:W3CDTF">2022-07-14T20:20:00Z</dcterms:modified>
</cp:coreProperties>
</file>