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1" l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64" i="1" l="1"/>
  <c r="G9" i="1"/>
  <c r="K67" i="1" l="1"/>
  <c r="J67" i="1"/>
  <c r="I67" i="1"/>
  <c r="H67" i="1"/>
  <c r="G67" i="1"/>
  <c r="K59" i="1"/>
  <c r="J59" i="1"/>
  <c r="I59" i="1"/>
  <c r="H59" i="1"/>
  <c r="G59" i="1"/>
  <c r="M67" i="1" l="1"/>
  <c r="M64" i="1"/>
  <c r="M59" i="1"/>
  <c r="M9" i="1"/>
  <c r="K69" i="1"/>
  <c r="I69" i="1"/>
  <c r="H69" i="1"/>
  <c r="J69" i="1"/>
  <c r="G69" i="1"/>
  <c r="L67" i="1"/>
  <c r="L64" i="1"/>
  <c r="L59" i="1"/>
  <c r="L9" i="1"/>
  <c r="L69" i="1" l="1"/>
  <c r="M69" i="1"/>
</calcChain>
</file>

<file path=xl/sharedStrings.xml><?xml version="1.0" encoding="utf-8"?>
<sst xmlns="http://schemas.openxmlformats.org/spreadsheetml/2006/main" count="91" uniqueCount="56">
  <si>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</si>
  <si>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</si>
  <si>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</si>
  <si>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</si>
  <si>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</si>
  <si>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</si>
  <si>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</si>
  <si>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</si>
  <si>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</si>
  <si>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</si>
  <si>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</si>
  <si>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</si>
  <si>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</si>
  <si>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</si>
  <si>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</si>
  <si>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</si>
  <si>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</si>
  <si>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</si>
  <si>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</si>
  <si>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</si>
  <si>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</si>
  <si>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G1034</t>
  </si>
  <si>
    <t>ADMINISTRACIÓN DE LOS RECURSOS HUMANOS, MATERIALES, FINANCIEROS Y DE SERVICIOS. UTL</t>
  </si>
  <si>
    <t>MUEBLES DE OFICINA Y ESTANTERIA</t>
  </si>
  <si>
    <t>EQUIPO DE COMPUTO Y DE TECNOLOGIAS DE LA INFORMACI</t>
  </si>
  <si>
    <t>OTROS MOBILIARIOS Y EQUIPOS DE ADMINISTRACION</t>
  </si>
  <si>
    <t>CAMARAS FOTOGRAFICAS Y DE VIDEO</t>
  </si>
  <si>
    <t>EQUIPO MEDICO Y DE LABORATORIO</t>
  </si>
  <si>
    <t>G1146</t>
  </si>
  <si>
    <t>OPERACIÓN DE LA PLANEACIÓN Y  EVALUACIÓN. UTL</t>
  </si>
  <si>
    <t>MAQUINARIA Y EQUIPO INDUSTRIAL</t>
  </si>
  <si>
    <t>G1154</t>
  </si>
  <si>
    <t>ADMINISTRACIÓN DE LOS SERVICIOS INFORMÁTICOS UTL.</t>
  </si>
  <si>
    <t>EQUIPOS DE GENERACION ELECTRICA, APARATOS Y ACCESO</t>
  </si>
  <si>
    <t>G2025</t>
  </si>
  <si>
    <t>DIRECCIÓN ESTRATÉGICA UTL</t>
  </si>
  <si>
    <t>P0439</t>
  </si>
  <si>
    <t>ADMINISTRACIÓN E IMPARTICIÓN DE LOS SERVICIOS EDUCATIVOS EXISTENTES UTL.</t>
  </si>
  <si>
    <t>EQUIPO Y APARATOS AUDIOVISUALES</t>
  </si>
  <si>
    <t>APARATOS DEPORTIVOS</t>
  </si>
  <si>
    <t>OTRO MOBILIARIO Y EQUIPO EDUCACIONAL Y RECREATIVO</t>
  </si>
  <si>
    <t>INSTRUMENTAL MEDICO Y DE LABORATORIO</t>
  </si>
  <si>
    <t>HERRAMIENTAS Y MAQUINAS-HERRAMIENTA</t>
  </si>
  <si>
    <t>OTROS EQUIPOS</t>
  </si>
  <si>
    <t>SOFTWARE</t>
  </si>
  <si>
    <t>P0443</t>
  </si>
  <si>
    <t>FORTALECIMIENTO DE LA FORMACIÓN INTEGRAL DE LA UTL</t>
  </si>
  <si>
    <t>P0445</t>
  </si>
  <si>
    <t>GESTIÓN DE CERTIFICACIÓN DE PROCESOS Y ACREDITACIÓN DE PROGRAMAS EDUCATIVOS DE LA UTL</t>
  </si>
  <si>
    <t>P0446</t>
  </si>
  <si>
    <t>MANTENIMIENTO DE INSTALACIONES FÍSICAS Y MÓVILES DE LA UTL</t>
  </si>
  <si>
    <t>P2749</t>
  </si>
  <si>
    <t>ADMINISTRACIÓN  E IMPARTICIÓN DE LOS SERVICIOS EDUCATIVOS EXISTENTES EN UTL-UAS</t>
  </si>
  <si>
    <t>EQUIPO DE COMUNICACION Y TELECOMUNICACION</t>
  </si>
  <si>
    <t>CONSTRUCCION DE OBRAS PARA EL ABASTECIMIENTO DE AG</t>
  </si>
  <si>
    <t>UNIVERSIDAD TECNOLOGICA DE LEON
Programas y Proyectos de Inversión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</si>
</sst>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2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2" xfId="0" applyNumberFormat="1" applyFont="1" applyFill="1" applyBorder="1" applyAlignment="1" applyProtection="1">
      <alignment horizontal="right" vertical="center" wrapText="1"/>
    </xf>
    <xf numFmtId="9" fontId="7" fillId="5" borderId="22" xfId="2" applyFont="1" applyFill="1" applyBorder="1" applyAlignment="1" applyProtection="1">
      <alignment horizontal="center" vertical="top" wrapText="1"/>
    </xf>
    <xf numFmtId="43" fontId="7" fillId="6" borderId="22" xfId="0" applyNumberFormat="1" applyFont="1" applyFill="1" applyBorder="1" applyAlignment="1" applyProtection="1">
      <alignment horizontal="right" vertical="center" wrapText="1"/>
    </xf>
    <xf numFmtId="9" fontId="7" fillId="3" borderId="22" xfId="2" applyFont="1" applyFill="1" applyBorder="1" applyAlignment="1" applyProtection="1">
      <alignment horizontal="center" vertical="top" wrapText="1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3" xfId="0" applyFont="1" applyFill="1" applyBorder="1"/>
    <xf numFmtId="0" fontId="8" fillId="0" borderId="23" xfId="0" applyFont="1" applyFill="1" applyBorder="1" applyAlignment="1" applyProtection="1">
      <alignment horizontal="left" vertical="top" wrapText="1"/>
    </xf>
    <xf numFmtId="0" fontId="8" fillId="0" borderId="23" xfId="0" applyFont="1" applyFill="1" applyBorder="1" applyAlignment="1" applyProtection="1">
      <alignment horizontal="center" vertical="top" wrapText="1"/>
    </xf>
    <xf numFmtId="0" fontId="7" fillId="6" borderId="22" xfId="0" applyFont="1" applyFill="1" applyBorder="1" applyAlignment="1" applyProtection="1">
      <alignment horizontal="left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22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3" fillId="2" borderId="24" xfId="3" applyFont="1" applyFill="1" applyBorder="1" applyAlignment="1" applyProtection="1">
      <alignment horizontal="center" vertical="center" wrapText="1"/>
      <protection locked="0"/>
    </xf>
    <xf numFmtId="0" fontId="3" fillId="2" borderId="25" xfId="3" applyFont="1" applyFill="1" applyBorder="1" applyAlignment="1" applyProtection="1">
      <alignment horizontal="center" vertical="center" wrapText="1"/>
      <protection locked="0"/>
    </xf>
    <xf numFmtId="0" fontId="3" fillId="2" borderId="26" xfId="3" applyFont="1" applyFill="1" applyBorder="1" applyAlignment="1" applyProtection="1">
      <alignment horizontal="center" vertical="center" wrapText="1"/>
      <protection locked="0"/>
    </xf>
    <xf numFmtId="0" fontId="5" fillId="3" borderId="27" xfId="0" applyFont="1" applyFill="1" applyBorder="1" applyAlignment="1" applyProtection="1">
      <alignment horizontal="center" vertical="center" wrapText="1"/>
    </xf>
    <xf numFmtId="0" fontId="5" fillId="3" borderId="28" xfId="0" applyFont="1" applyFill="1" applyBorder="1" applyAlignment="1" applyProtection="1">
      <alignment horizontal="center" vertical="center" wrapText="1"/>
    </xf>
    <xf numFmtId="0" fontId="5" fillId="3" borderId="29" xfId="0" applyFont="1" applyFill="1" applyBorder="1" applyAlignment="1" applyProtection="1">
      <alignment horizontal="center" vertical="center" wrapText="1"/>
    </xf>
    <xf numFmtId="0" fontId="5" fillId="3" borderId="30" xfId="0" applyFont="1" applyFill="1" applyBorder="1" applyAlignment="1" applyProtection="1">
      <alignment horizontal="center" vertical="center" wrapText="1"/>
    </xf>
    <xf numFmtId="0" fontId="5" fillId="3" borderId="31" xfId="0" applyFont="1" applyFill="1" applyBorder="1" applyAlignment="1" applyProtection="1">
      <alignment horizontal="center" vertical="center" wrapText="1"/>
    </xf>
    <xf numFmtId="0" fontId="5" fillId="3" borderId="32" xfId="0" applyFont="1" applyFill="1" applyBorder="1" applyAlignment="1" applyProtection="1">
      <alignment horizontal="center" vertical="center" wrapText="1"/>
    </xf>
    <xf numFmtId="0" fontId="5" fillId="3" borderId="33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left" vertical="center" wrapText="1"/>
    </xf>
    <xf numFmtId="0" fontId="7" fillId="0" borderId="34" xfId="0" applyFont="1" applyFill="1" applyBorder="1" applyAlignment="1" applyProtection="1">
      <alignment horizontal="right" vertical="center" wrapText="1"/>
    </xf>
    <xf numFmtId="0" fontId="4" fillId="0" borderId="29" xfId="0" applyFont="1" applyFill="1" applyBorder="1"/>
    <xf numFmtId="0" fontId="8" fillId="0" borderId="34" xfId="0" applyFont="1" applyFill="1" applyBorder="1" applyAlignment="1" applyProtection="1">
      <alignment horizontal="left" vertical="top" wrapText="1"/>
    </xf>
    <xf numFmtId="0" fontId="5" fillId="0" borderId="29" xfId="0" applyFont="1" applyFill="1" applyBorder="1"/>
    <xf numFmtId="9" fontId="8" fillId="0" borderId="34" xfId="2" applyFont="1" applyFill="1" applyBorder="1" applyAlignment="1" applyProtection="1">
      <alignment horizontal="center" vertical="top" wrapText="1"/>
    </xf>
    <xf numFmtId="9" fontId="7" fillId="0" borderId="34" xfId="2" applyFont="1" applyFill="1" applyBorder="1" applyAlignment="1" applyProtection="1">
      <alignment horizontal="center" vertical="top" wrapText="1"/>
    </xf>
    <xf numFmtId="0" fontId="7" fillId="5" borderId="35" xfId="0" applyFont="1" applyFill="1" applyBorder="1" applyAlignment="1" applyProtection="1">
      <alignment horizontal="left" vertical="center" wrapText="1"/>
    </xf>
    <xf numFmtId="9" fontId="7" fillId="5" borderId="36" xfId="2" applyFont="1" applyFill="1" applyBorder="1" applyAlignment="1" applyProtection="1">
      <alignment horizontal="center" vertical="top" wrapText="1"/>
    </xf>
    <xf numFmtId="0" fontId="6" fillId="0" borderId="29" xfId="0" applyFont="1" applyFill="1" applyBorder="1" applyAlignment="1" applyProtection="1">
      <alignment horizontal="left" vertical="center" wrapText="1"/>
    </xf>
    <xf numFmtId="0" fontId="7" fillId="0" borderId="29" xfId="0" applyFont="1" applyFill="1" applyBorder="1" applyAlignment="1" applyProtection="1">
      <alignment horizontal="left" vertical="center" wrapText="1"/>
    </xf>
    <xf numFmtId="0" fontId="5" fillId="0" borderId="32" xfId="0" applyFont="1" applyFill="1" applyBorder="1"/>
    <xf numFmtId="0" fontId="8" fillId="0" borderId="37" xfId="0" applyFont="1" applyFill="1" applyBorder="1" applyAlignment="1" applyProtection="1">
      <alignment horizontal="left" vertical="top" wrapText="1"/>
    </xf>
    <xf numFmtId="0" fontId="5" fillId="0" borderId="29" xfId="0" applyFont="1" applyBorder="1"/>
    <xf numFmtId="0" fontId="8" fillId="4" borderId="34" xfId="0" applyFont="1" applyFill="1" applyBorder="1" applyAlignment="1" applyProtection="1">
      <alignment horizontal="left" vertical="top" wrapText="1"/>
    </xf>
    <xf numFmtId="0" fontId="7" fillId="6" borderId="35" xfId="0" applyFont="1" applyFill="1" applyBorder="1" applyAlignment="1" applyProtection="1">
      <alignment horizontal="left" vertical="center" wrapText="1"/>
    </xf>
    <xf numFmtId="9" fontId="7" fillId="3" borderId="36" xfId="2" applyFont="1" applyFill="1" applyBorder="1" applyAlignment="1" applyProtection="1">
      <alignment horizontal="center" vertical="top" wrapText="1"/>
    </xf>
    <xf numFmtId="0" fontId="4" fillId="0" borderId="38" xfId="0" applyFont="1" applyBorder="1"/>
    <xf numFmtId="0" fontId="4" fillId="0" borderId="39" xfId="0" applyFont="1" applyBorder="1"/>
    <xf numFmtId="0" fontId="4" fillId="0" borderId="39" xfId="0" applyFont="1" applyBorder="1" applyAlignment="1">
      <alignment horizontal="center"/>
    </xf>
    <xf numFmtId="0" fontId="4" fillId="0" borderId="40" xfId="0" applyFont="1" applyBorder="1"/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1"/>
  <sheetViews>
    <sheetView tabSelected="1" topLeftCell="A21" workbookViewId="0">
      <selection activeCell="F37" sqref="F37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12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61" t="s">
        <v>55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</row>
    <row r="2" spans="2:13" ht="13.15" customHeight="1" x14ac:dyDescent="0.2">
      <c r="B2" s="64" t="s">
        <v>0</v>
      </c>
      <c r="C2" s="46"/>
      <c r="D2" s="50" t="s">
        <v>1</v>
      </c>
      <c r="E2" s="53" t="s">
        <v>2</v>
      </c>
      <c r="F2" s="50" t="s">
        <v>3</v>
      </c>
      <c r="G2" s="54" t="s">
        <v>4</v>
      </c>
      <c r="H2" s="54"/>
      <c r="I2" s="54"/>
      <c r="J2" s="54"/>
      <c r="K2" s="54"/>
      <c r="L2" s="54"/>
      <c r="M2" s="65"/>
    </row>
    <row r="3" spans="2:13" ht="13.15" customHeight="1" x14ac:dyDescent="0.2">
      <c r="B3" s="66"/>
      <c r="C3" s="48"/>
      <c r="D3" s="51"/>
      <c r="E3" s="53"/>
      <c r="F3" s="51"/>
      <c r="G3" s="55" t="s">
        <v>20</v>
      </c>
      <c r="H3" s="57" t="s">
        <v>5</v>
      </c>
      <c r="I3" s="36" t="s">
        <v>6</v>
      </c>
      <c r="J3" s="36" t="s">
        <v>7</v>
      </c>
      <c r="K3" s="36" t="s">
        <v>8</v>
      </c>
      <c r="L3" s="39" t="s">
        <v>9</v>
      </c>
      <c r="M3" s="67"/>
    </row>
    <row r="4" spans="2:13" ht="13.15" customHeight="1" x14ac:dyDescent="0.2">
      <c r="B4" s="66"/>
      <c r="C4" s="48"/>
      <c r="D4" s="51"/>
      <c r="E4" s="53"/>
      <c r="F4" s="51"/>
      <c r="G4" s="47"/>
      <c r="H4" s="58"/>
      <c r="I4" s="59"/>
      <c r="J4" s="59"/>
      <c r="K4" s="37"/>
      <c r="L4" s="40" t="s">
        <v>10</v>
      </c>
      <c r="M4" s="68" t="s">
        <v>11</v>
      </c>
    </row>
    <row r="5" spans="2:13" x14ac:dyDescent="0.2">
      <c r="B5" s="69"/>
      <c r="C5" s="49"/>
      <c r="D5" s="52"/>
      <c r="E5" s="53"/>
      <c r="F5" s="52"/>
      <c r="G5" s="56"/>
      <c r="H5" s="40"/>
      <c r="I5" s="60"/>
      <c r="J5" s="60"/>
      <c r="K5" s="38"/>
      <c r="L5" s="41"/>
      <c r="M5" s="70"/>
    </row>
    <row r="6" spans="2:13" ht="13.15" customHeight="1" x14ac:dyDescent="0.2">
      <c r="B6" s="71" t="s">
        <v>12</v>
      </c>
      <c r="C6" s="42"/>
      <c r="D6" s="42"/>
      <c r="E6" s="13"/>
      <c r="F6" s="14"/>
      <c r="G6" s="15"/>
      <c r="H6" s="15"/>
      <c r="I6" s="15"/>
      <c r="J6" s="43"/>
      <c r="K6" s="43"/>
      <c r="L6" s="15"/>
      <c r="M6" s="72"/>
    </row>
    <row r="7" spans="2:13" ht="13.15" customHeight="1" x14ac:dyDescent="0.2">
      <c r="B7" s="73"/>
      <c r="C7" s="44" t="s">
        <v>13</v>
      </c>
      <c r="D7" s="44"/>
      <c r="E7" s="13"/>
      <c r="F7" s="16"/>
      <c r="G7" s="17"/>
      <c r="H7" s="17"/>
      <c r="I7" s="17"/>
      <c r="J7" s="17"/>
      <c r="K7" s="17"/>
      <c r="L7" s="17"/>
      <c r="M7" s="74"/>
    </row>
    <row r="8" spans="2:13" ht="6.6" customHeight="1" x14ac:dyDescent="0.2">
      <c r="B8" s="73"/>
      <c r="C8" s="14"/>
      <c r="D8" s="14"/>
      <c r="E8" s="18"/>
      <c r="F8" s="19"/>
      <c r="G8" s="20"/>
      <c r="H8" s="20"/>
      <c r="I8" s="20"/>
      <c r="J8" s="20"/>
      <c r="K8" s="20"/>
      <c r="L8" s="17"/>
      <c r="M8" s="74"/>
    </row>
    <row r="9" spans="2:13" ht="22.5" x14ac:dyDescent="0.2">
      <c r="B9" s="75" t="s">
        <v>21</v>
      </c>
      <c r="C9" s="21"/>
      <c r="D9" s="22" t="s">
        <v>22</v>
      </c>
      <c r="E9" s="18">
        <v>5110</v>
      </c>
      <c r="F9" s="19" t="s">
        <v>23</v>
      </c>
      <c r="G9" s="23">
        <f>+H9</f>
        <v>0</v>
      </c>
      <c r="H9" s="24">
        <v>0</v>
      </c>
      <c r="I9" s="24">
        <v>3095.5</v>
      </c>
      <c r="J9" s="24">
        <v>0</v>
      </c>
      <c r="K9" s="24">
        <v>0</v>
      </c>
      <c r="L9" s="25">
        <f>IFERROR(K9/H9,0)</f>
        <v>0</v>
      </c>
      <c r="M9" s="76">
        <f>IFERROR(K9/I9,0)</f>
        <v>0</v>
      </c>
    </row>
    <row r="10" spans="2:13" ht="22.5" x14ac:dyDescent="0.2">
      <c r="B10" s="75"/>
      <c r="C10" s="21"/>
      <c r="D10" s="22"/>
      <c r="E10" s="18">
        <v>5150</v>
      </c>
      <c r="F10" s="19" t="s">
        <v>24</v>
      </c>
      <c r="G10" s="23">
        <f>+H10</f>
        <v>0</v>
      </c>
      <c r="H10" s="24">
        <v>0</v>
      </c>
      <c r="I10" s="24">
        <v>0</v>
      </c>
      <c r="J10" s="24">
        <v>0</v>
      </c>
      <c r="K10" s="24">
        <v>0</v>
      </c>
      <c r="L10" s="25">
        <f>IFERROR(K10/H10,0)</f>
        <v>0</v>
      </c>
      <c r="M10" s="76">
        <f>IFERROR(K10/I10,0)</f>
        <v>0</v>
      </c>
    </row>
    <row r="11" spans="2:13" x14ac:dyDescent="0.2">
      <c r="B11" s="75"/>
      <c r="C11" s="21"/>
      <c r="D11" s="22"/>
      <c r="E11" s="18">
        <v>5190</v>
      </c>
      <c r="F11" s="19" t="s">
        <v>25</v>
      </c>
      <c r="G11" s="23">
        <f>+H11</f>
        <v>0</v>
      </c>
      <c r="H11" s="24">
        <v>0</v>
      </c>
      <c r="I11" s="24">
        <v>222000</v>
      </c>
      <c r="J11" s="24">
        <v>0</v>
      </c>
      <c r="K11" s="24">
        <v>0</v>
      </c>
      <c r="L11" s="25">
        <f>IFERROR(K11/H11,0)</f>
        <v>0</v>
      </c>
      <c r="M11" s="76">
        <f>IFERROR(K11/I11,0)</f>
        <v>0</v>
      </c>
    </row>
    <row r="12" spans="2:13" x14ac:dyDescent="0.2">
      <c r="B12" s="75"/>
      <c r="C12" s="21"/>
      <c r="D12" s="22"/>
      <c r="E12" s="18">
        <v>5230</v>
      </c>
      <c r="F12" s="19" t="s">
        <v>26</v>
      </c>
      <c r="G12" s="23">
        <f>+H12</f>
        <v>0</v>
      </c>
      <c r="H12" s="24">
        <v>0</v>
      </c>
      <c r="I12" s="24">
        <v>4072.98</v>
      </c>
      <c r="J12" s="24">
        <v>0</v>
      </c>
      <c r="K12" s="24">
        <v>0</v>
      </c>
      <c r="L12" s="25">
        <f>IFERROR(K12/H12,0)</f>
        <v>0</v>
      </c>
      <c r="M12" s="76">
        <f>IFERROR(K12/I12,0)</f>
        <v>0</v>
      </c>
    </row>
    <row r="13" spans="2:13" x14ac:dyDescent="0.2">
      <c r="B13" s="75"/>
      <c r="C13" s="21"/>
      <c r="D13" s="22"/>
      <c r="E13" s="18">
        <v>5310</v>
      </c>
      <c r="F13" s="19" t="s">
        <v>27</v>
      </c>
      <c r="G13" s="23">
        <f>+H13</f>
        <v>0</v>
      </c>
      <c r="H13" s="24">
        <v>0</v>
      </c>
      <c r="I13" s="24">
        <v>0</v>
      </c>
      <c r="J13" s="24">
        <v>0</v>
      </c>
      <c r="K13" s="24">
        <v>0</v>
      </c>
      <c r="L13" s="25">
        <f>IFERROR(K13/H13,0)</f>
        <v>0</v>
      </c>
      <c r="M13" s="76">
        <f>IFERROR(K13/I13,0)</f>
        <v>0</v>
      </c>
    </row>
    <row r="14" spans="2:13" x14ac:dyDescent="0.2">
      <c r="B14" s="75" t="s">
        <v>28</v>
      </c>
      <c r="C14" s="21"/>
      <c r="D14" s="22" t="s">
        <v>29</v>
      </c>
      <c r="E14" s="18">
        <v>5110</v>
      </c>
      <c r="F14" s="19" t="s">
        <v>23</v>
      </c>
      <c r="G14" s="23">
        <f>+H14</f>
        <v>0</v>
      </c>
      <c r="H14" s="24">
        <v>0</v>
      </c>
      <c r="I14" s="24">
        <v>0</v>
      </c>
      <c r="J14" s="24">
        <v>0</v>
      </c>
      <c r="K14" s="24">
        <v>0</v>
      </c>
      <c r="L14" s="25">
        <f>IFERROR(K14/H14,0)</f>
        <v>0</v>
      </c>
      <c r="M14" s="76">
        <f>IFERROR(K14/I14,0)</f>
        <v>0</v>
      </c>
    </row>
    <row r="15" spans="2:13" x14ac:dyDescent="0.2">
      <c r="B15" s="75"/>
      <c r="C15" s="21"/>
      <c r="D15" s="22"/>
      <c r="E15" s="18">
        <v>5310</v>
      </c>
      <c r="F15" s="19" t="s">
        <v>27</v>
      </c>
      <c r="G15" s="23">
        <f>+H15</f>
        <v>0</v>
      </c>
      <c r="H15" s="24">
        <v>0</v>
      </c>
      <c r="I15" s="24">
        <v>5000</v>
      </c>
      <c r="J15" s="24">
        <v>0</v>
      </c>
      <c r="K15" s="24">
        <v>0</v>
      </c>
      <c r="L15" s="25">
        <f>IFERROR(K15/H15,0)</f>
        <v>0</v>
      </c>
      <c r="M15" s="76">
        <f>IFERROR(K15/I15,0)</f>
        <v>0</v>
      </c>
    </row>
    <row r="16" spans="2:13" x14ac:dyDescent="0.2">
      <c r="B16" s="75"/>
      <c r="C16" s="21"/>
      <c r="D16" s="22"/>
      <c r="E16" s="18">
        <v>5620</v>
      </c>
      <c r="F16" s="19" t="s">
        <v>30</v>
      </c>
      <c r="G16" s="23">
        <f>+H16</f>
        <v>0</v>
      </c>
      <c r="H16" s="24">
        <v>0</v>
      </c>
      <c r="I16" s="24">
        <v>0</v>
      </c>
      <c r="J16" s="24">
        <v>0</v>
      </c>
      <c r="K16" s="24">
        <v>0</v>
      </c>
      <c r="L16" s="25">
        <f>IFERROR(K16/H16,0)</f>
        <v>0</v>
      </c>
      <c r="M16" s="76">
        <f>IFERROR(K16/I16,0)</f>
        <v>0</v>
      </c>
    </row>
    <row r="17" spans="2:13" ht="22.5" x14ac:dyDescent="0.2">
      <c r="B17" s="75" t="s">
        <v>31</v>
      </c>
      <c r="C17" s="21"/>
      <c r="D17" s="22" t="s">
        <v>32</v>
      </c>
      <c r="E17" s="18">
        <v>5150</v>
      </c>
      <c r="F17" s="19" t="s">
        <v>24</v>
      </c>
      <c r="G17" s="23">
        <f>+H17</f>
        <v>0</v>
      </c>
      <c r="H17" s="24">
        <v>0</v>
      </c>
      <c r="I17" s="24">
        <v>6301690.3799999999</v>
      </c>
      <c r="J17" s="24">
        <v>2637880.85</v>
      </c>
      <c r="K17" s="24">
        <v>2637880.85</v>
      </c>
      <c r="L17" s="25">
        <f>IFERROR(K17/H17,0)</f>
        <v>0</v>
      </c>
      <c r="M17" s="76">
        <f>IFERROR(K17/I17,0)</f>
        <v>0.41859892995885339</v>
      </c>
    </row>
    <row r="18" spans="2:13" ht="22.5" x14ac:dyDescent="0.2">
      <c r="B18" s="75"/>
      <c r="C18" s="21"/>
      <c r="D18" s="22"/>
      <c r="E18" s="18">
        <v>5660</v>
      </c>
      <c r="F18" s="19" t="s">
        <v>33</v>
      </c>
      <c r="G18" s="23">
        <f>+H18</f>
        <v>0</v>
      </c>
      <c r="H18" s="24">
        <v>0</v>
      </c>
      <c r="I18" s="24">
        <v>626556</v>
      </c>
      <c r="J18" s="24">
        <v>0</v>
      </c>
      <c r="K18" s="24">
        <v>0</v>
      </c>
      <c r="L18" s="25">
        <f>IFERROR(K18/H18,0)</f>
        <v>0</v>
      </c>
      <c r="M18" s="76">
        <f>IFERROR(K18/I18,0)</f>
        <v>0</v>
      </c>
    </row>
    <row r="19" spans="2:13" ht="22.5" x14ac:dyDescent="0.2">
      <c r="B19" s="75" t="s">
        <v>34</v>
      </c>
      <c r="C19" s="21"/>
      <c r="D19" s="22" t="s">
        <v>35</v>
      </c>
      <c r="E19" s="18">
        <v>5150</v>
      </c>
      <c r="F19" s="19" t="s">
        <v>24</v>
      </c>
      <c r="G19" s="23">
        <f>+H19</f>
        <v>0</v>
      </c>
      <c r="H19" s="24">
        <v>0</v>
      </c>
      <c r="I19" s="24">
        <v>14920</v>
      </c>
      <c r="J19" s="24">
        <v>0</v>
      </c>
      <c r="K19" s="24">
        <v>0</v>
      </c>
      <c r="L19" s="25">
        <f>IFERROR(K19/H19,0)</f>
        <v>0</v>
      </c>
      <c r="M19" s="76">
        <f>IFERROR(K19/I19,0)</f>
        <v>0</v>
      </c>
    </row>
    <row r="20" spans="2:13" ht="22.5" x14ac:dyDescent="0.2">
      <c r="B20" s="75" t="s">
        <v>36</v>
      </c>
      <c r="C20" s="21"/>
      <c r="D20" s="22" t="s">
        <v>37</v>
      </c>
      <c r="E20" s="18">
        <v>5110</v>
      </c>
      <c r="F20" s="19" t="s">
        <v>23</v>
      </c>
      <c r="G20" s="23">
        <f>+H20</f>
        <v>0</v>
      </c>
      <c r="H20" s="24">
        <v>0</v>
      </c>
      <c r="I20" s="24">
        <v>33782.050000000003</v>
      </c>
      <c r="J20" s="24">
        <v>0</v>
      </c>
      <c r="K20" s="24">
        <v>0</v>
      </c>
      <c r="L20" s="25">
        <f>IFERROR(K20/H20,0)</f>
        <v>0</v>
      </c>
      <c r="M20" s="76">
        <f>IFERROR(K20/I20,0)</f>
        <v>0</v>
      </c>
    </row>
    <row r="21" spans="2:13" ht="22.5" x14ac:dyDescent="0.2">
      <c r="B21" s="75"/>
      <c r="C21" s="21"/>
      <c r="D21" s="22"/>
      <c r="E21" s="18">
        <v>5150</v>
      </c>
      <c r="F21" s="19" t="s">
        <v>24</v>
      </c>
      <c r="G21" s="23">
        <f>+H21</f>
        <v>669485.87</v>
      </c>
      <c r="H21" s="24">
        <v>669485.87</v>
      </c>
      <c r="I21" s="24">
        <v>2895343.39</v>
      </c>
      <c r="J21" s="24">
        <v>540245.15</v>
      </c>
      <c r="K21" s="24">
        <v>540245.15</v>
      </c>
      <c r="L21" s="25">
        <f>IFERROR(K21/H21,0)</f>
        <v>0.80695526852568233</v>
      </c>
      <c r="M21" s="76">
        <f>IFERROR(K21/I21,0)</f>
        <v>0.18659104542345839</v>
      </c>
    </row>
    <row r="22" spans="2:13" x14ac:dyDescent="0.2">
      <c r="B22" s="75"/>
      <c r="C22" s="21"/>
      <c r="D22" s="22"/>
      <c r="E22" s="18">
        <v>5190</v>
      </c>
      <c r="F22" s="19" t="s">
        <v>25</v>
      </c>
      <c r="G22" s="23">
        <f>+H22</f>
        <v>65500</v>
      </c>
      <c r="H22" s="24">
        <v>65500</v>
      </c>
      <c r="I22" s="24">
        <v>55300</v>
      </c>
      <c r="J22" s="24">
        <v>0</v>
      </c>
      <c r="K22" s="24">
        <v>0</v>
      </c>
      <c r="L22" s="25">
        <f>IFERROR(K22/H22,0)</f>
        <v>0</v>
      </c>
      <c r="M22" s="76">
        <f>IFERROR(K22/I22,0)</f>
        <v>0</v>
      </c>
    </row>
    <row r="23" spans="2:13" x14ac:dyDescent="0.2">
      <c r="B23" s="75"/>
      <c r="C23" s="21"/>
      <c r="D23" s="22"/>
      <c r="E23" s="18">
        <v>5210</v>
      </c>
      <c r="F23" s="19" t="s">
        <v>38</v>
      </c>
      <c r="G23" s="23">
        <f>+H23</f>
        <v>0</v>
      </c>
      <c r="H23" s="24">
        <v>0</v>
      </c>
      <c r="I23" s="24">
        <v>33845.29</v>
      </c>
      <c r="J23" s="24">
        <v>0</v>
      </c>
      <c r="K23" s="24">
        <v>0</v>
      </c>
      <c r="L23" s="25">
        <f>IFERROR(K23/H23,0)</f>
        <v>0</v>
      </c>
      <c r="M23" s="76">
        <f>IFERROR(K23/I23,0)</f>
        <v>0</v>
      </c>
    </row>
    <row r="24" spans="2:13" x14ac:dyDescent="0.2">
      <c r="B24" s="75"/>
      <c r="C24" s="21"/>
      <c r="D24" s="22"/>
      <c r="E24" s="18">
        <v>5220</v>
      </c>
      <c r="F24" s="19" t="s">
        <v>39</v>
      </c>
      <c r="G24" s="23">
        <f>+H24</f>
        <v>0</v>
      </c>
      <c r="H24" s="24">
        <v>0</v>
      </c>
      <c r="I24" s="24">
        <v>79000</v>
      </c>
      <c r="J24" s="24">
        <v>0</v>
      </c>
      <c r="K24" s="24">
        <v>0</v>
      </c>
      <c r="L24" s="25">
        <f>IFERROR(K24/H24,0)</f>
        <v>0</v>
      </c>
      <c r="M24" s="76">
        <f>IFERROR(K24/I24,0)</f>
        <v>0</v>
      </c>
    </row>
    <row r="25" spans="2:13" x14ac:dyDescent="0.2">
      <c r="B25" s="75"/>
      <c r="C25" s="21"/>
      <c r="D25" s="22"/>
      <c r="E25" s="18">
        <v>5230</v>
      </c>
      <c r="F25" s="19" t="s">
        <v>26</v>
      </c>
      <c r="G25" s="23">
        <f>+H25</f>
        <v>0</v>
      </c>
      <c r="H25" s="24">
        <v>0</v>
      </c>
      <c r="I25" s="24">
        <v>39605.800000000003</v>
      </c>
      <c r="J25" s="24">
        <v>0</v>
      </c>
      <c r="K25" s="24">
        <v>0</v>
      </c>
      <c r="L25" s="25">
        <f>IFERROR(K25/H25,0)</f>
        <v>0</v>
      </c>
      <c r="M25" s="76">
        <f>IFERROR(K25/I25,0)</f>
        <v>0</v>
      </c>
    </row>
    <row r="26" spans="2:13" ht="22.5" x14ac:dyDescent="0.2">
      <c r="B26" s="75"/>
      <c r="C26" s="21"/>
      <c r="D26" s="22"/>
      <c r="E26" s="18">
        <v>5290</v>
      </c>
      <c r="F26" s="19" t="s">
        <v>40</v>
      </c>
      <c r="G26" s="23">
        <f>+H26</f>
        <v>0</v>
      </c>
      <c r="H26" s="24">
        <v>0</v>
      </c>
      <c r="I26" s="24">
        <v>111.2</v>
      </c>
      <c r="J26" s="24">
        <v>0</v>
      </c>
      <c r="K26" s="24">
        <v>0</v>
      </c>
      <c r="L26" s="25">
        <f>IFERROR(K26/H26,0)</f>
        <v>0</v>
      </c>
      <c r="M26" s="76">
        <f>IFERROR(K26/I26,0)</f>
        <v>0</v>
      </c>
    </row>
    <row r="27" spans="2:13" x14ac:dyDescent="0.2">
      <c r="B27" s="75"/>
      <c r="C27" s="21"/>
      <c r="D27" s="22"/>
      <c r="E27" s="18">
        <v>5310</v>
      </c>
      <c r="F27" s="19" t="s">
        <v>27</v>
      </c>
      <c r="G27" s="23">
        <f>+H27</f>
        <v>147000</v>
      </c>
      <c r="H27" s="24">
        <v>147000</v>
      </c>
      <c r="I27" s="24">
        <v>239246.01</v>
      </c>
      <c r="J27" s="24">
        <v>0</v>
      </c>
      <c r="K27" s="24">
        <v>0</v>
      </c>
      <c r="L27" s="25">
        <f>IFERROR(K27/H27,0)</f>
        <v>0</v>
      </c>
      <c r="M27" s="76">
        <f>IFERROR(K27/I27,0)</f>
        <v>0</v>
      </c>
    </row>
    <row r="28" spans="2:13" x14ac:dyDescent="0.2">
      <c r="B28" s="75"/>
      <c r="C28" s="21"/>
      <c r="D28" s="22"/>
      <c r="E28" s="18">
        <v>5320</v>
      </c>
      <c r="F28" s="19" t="s">
        <v>41</v>
      </c>
      <c r="G28" s="23">
        <f>+H28</f>
        <v>6200</v>
      </c>
      <c r="H28" s="24">
        <v>6200</v>
      </c>
      <c r="I28" s="24">
        <v>12000</v>
      </c>
      <c r="J28" s="24">
        <v>0</v>
      </c>
      <c r="K28" s="24">
        <v>0</v>
      </c>
      <c r="L28" s="25">
        <f>IFERROR(K28/H28,0)</f>
        <v>0</v>
      </c>
      <c r="M28" s="76">
        <f>IFERROR(K28/I28,0)</f>
        <v>0</v>
      </c>
    </row>
    <row r="29" spans="2:13" x14ac:dyDescent="0.2">
      <c r="B29" s="75"/>
      <c r="C29" s="21"/>
      <c r="D29" s="22"/>
      <c r="E29" s="18">
        <v>5620</v>
      </c>
      <c r="F29" s="19" t="s">
        <v>30</v>
      </c>
      <c r="G29" s="23">
        <f>+H29</f>
        <v>109099.04</v>
      </c>
      <c r="H29" s="24">
        <v>109099.04</v>
      </c>
      <c r="I29" s="24">
        <v>157799.04000000001</v>
      </c>
      <c r="J29" s="24">
        <v>0</v>
      </c>
      <c r="K29" s="24">
        <v>0</v>
      </c>
      <c r="L29" s="25">
        <f>IFERROR(K29/H29,0)</f>
        <v>0</v>
      </c>
      <c r="M29" s="76">
        <f>IFERROR(K29/I29,0)</f>
        <v>0</v>
      </c>
    </row>
    <row r="30" spans="2:13" ht="22.5" x14ac:dyDescent="0.2">
      <c r="B30" s="75"/>
      <c r="C30" s="21"/>
      <c r="D30" s="22"/>
      <c r="E30" s="18">
        <v>5660</v>
      </c>
      <c r="F30" s="19" t="s">
        <v>33</v>
      </c>
      <c r="G30" s="23">
        <f>+H30</f>
        <v>6000</v>
      </c>
      <c r="H30" s="24">
        <v>6000</v>
      </c>
      <c r="I30" s="24">
        <v>6000</v>
      </c>
      <c r="J30" s="24">
        <v>0</v>
      </c>
      <c r="K30" s="24">
        <v>0</v>
      </c>
      <c r="L30" s="25">
        <f>IFERROR(K30/H30,0)</f>
        <v>0</v>
      </c>
      <c r="M30" s="76">
        <f>IFERROR(K30/I30,0)</f>
        <v>0</v>
      </c>
    </row>
    <row r="31" spans="2:13" x14ac:dyDescent="0.2">
      <c r="B31" s="75"/>
      <c r="C31" s="21"/>
      <c r="D31" s="22"/>
      <c r="E31" s="18">
        <v>5670</v>
      </c>
      <c r="F31" s="19" t="s">
        <v>42</v>
      </c>
      <c r="G31" s="23">
        <f>+H31</f>
        <v>300063.2</v>
      </c>
      <c r="H31" s="24">
        <v>300063.2</v>
      </c>
      <c r="I31" s="24">
        <v>346336.2</v>
      </c>
      <c r="J31" s="24">
        <v>0</v>
      </c>
      <c r="K31" s="24">
        <v>0</v>
      </c>
      <c r="L31" s="25">
        <f>IFERROR(K31/H31,0)</f>
        <v>0</v>
      </c>
      <c r="M31" s="76">
        <f>IFERROR(K31/I31,0)</f>
        <v>0</v>
      </c>
    </row>
    <row r="32" spans="2:13" x14ac:dyDescent="0.2">
      <c r="B32" s="75"/>
      <c r="C32" s="21"/>
      <c r="D32" s="22"/>
      <c r="E32" s="18">
        <v>5690</v>
      </c>
      <c r="F32" s="19" t="s">
        <v>43</v>
      </c>
      <c r="G32" s="23">
        <f>+H32</f>
        <v>3500</v>
      </c>
      <c r="H32" s="24">
        <v>3500</v>
      </c>
      <c r="I32" s="24">
        <v>677096.19</v>
      </c>
      <c r="J32" s="24">
        <v>0</v>
      </c>
      <c r="K32" s="24">
        <v>0</v>
      </c>
      <c r="L32" s="25">
        <f>IFERROR(K32/H32,0)</f>
        <v>0</v>
      </c>
      <c r="M32" s="76">
        <f>IFERROR(K32/I32,0)</f>
        <v>0</v>
      </c>
    </row>
    <row r="33" spans="2:13" x14ac:dyDescent="0.2">
      <c r="B33" s="75"/>
      <c r="C33" s="21"/>
      <c r="D33" s="22"/>
      <c r="E33" s="18">
        <v>5910</v>
      </c>
      <c r="F33" s="19" t="s">
        <v>44</v>
      </c>
      <c r="G33" s="23">
        <f>+H33</f>
        <v>0</v>
      </c>
      <c r="H33" s="24">
        <v>0</v>
      </c>
      <c r="I33" s="24">
        <v>0</v>
      </c>
      <c r="J33" s="24">
        <v>0</v>
      </c>
      <c r="K33" s="24">
        <v>0</v>
      </c>
      <c r="L33" s="25">
        <f>IFERROR(K33/H33,0)</f>
        <v>0</v>
      </c>
      <c r="M33" s="76">
        <f>IFERROR(K33/I33,0)</f>
        <v>0</v>
      </c>
    </row>
    <row r="34" spans="2:13" ht="22.5" x14ac:dyDescent="0.2">
      <c r="B34" s="75" t="s">
        <v>45</v>
      </c>
      <c r="C34" s="21"/>
      <c r="D34" s="22" t="s">
        <v>46</v>
      </c>
      <c r="E34" s="18">
        <v>5110</v>
      </c>
      <c r="F34" s="19" t="s">
        <v>23</v>
      </c>
      <c r="G34" s="23">
        <f>+H34</f>
        <v>0</v>
      </c>
      <c r="H34" s="24">
        <v>0</v>
      </c>
      <c r="I34" s="24">
        <v>0</v>
      </c>
      <c r="J34" s="24">
        <v>0</v>
      </c>
      <c r="K34" s="24">
        <v>0</v>
      </c>
      <c r="L34" s="25">
        <f>IFERROR(K34/H34,0)</f>
        <v>0</v>
      </c>
      <c r="M34" s="76">
        <f>IFERROR(K34/I34,0)</f>
        <v>0</v>
      </c>
    </row>
    <row r="35" spans="2:13" x14ac:dyDescent="0.2">
      <c r="B35" s="75"/>
      <c r="C35" s="21"/>
      <c r="D35" s="22"/>
      <c r="E35" s="18">
        <v>5220</v>
      </c>
      <c r="F35" s="19" t="s">
        <v>39</v>
      </c>
      <c r="G35" s="23">
        <f>+H35</f>
        <v>0</v>
      </c>
      <c r="H35" s="24">
        <v>0</v>
      </c>
      <c r="I35" s="24">
        <v>0</v>
      </c>
      <c r="J35" s="24">
        <v>0</v>
      </c>
      <c r="K35" s="24">
        <v>0</v>
      </c>
      <c r="L35" s="25">
        <f>IFERROR(K35/H35,0)</f>
        <v>0</v>
      </c>
      <c r="M35" s="76">
        <f>IFERROR(K35/I35,0)</f>
        <v>0</v>
      </c>
    </row>
    <row r="36" spans="2:13" ht="22.5" x14ac:dyDescent="0.2">
      <c r="B36" s="75"/>
      <c r="C36" s="21"/>
      <c r="D36" s="22"/>
      <c r="E36" s="18">
        <v>5290</v>
      </c>
      <c r="F36" s="19" t="s">
        <v>40</v>
      </c>
      <c r="G36" s="23">
        <f>+H36</f>
        <v>0</v>
      </c>
      <c r="H36" s="24">
        <v>0</v>
      </c>
      <c r="I36" s="24">
        <v>16900</v>
      </c>
      <c r="J36" s="24">
        <v>0</v>
      </c>
      <c r="K36" s="24">
        <v>0</v>
      </c>
      <c r="L36" s="25">
        <f>IFERROR(K36/H36,0)</f>
        <v>0</v>
      </c>
      <c r="M36" s="76">
        <f>IFERROR(K36/I36,0)</f>
        <v>0</v>
      </c>
    </row>
    <row r="37" spans="2:13" x14ac:dyDescent="0.2">
      <c r="B37" s="75"/>
      <c r="C37" s="21"/>
      <c r="D37" s="22"/>
      <c r="E37" s="18">
        <v>5620</v>
      </c>
      <c r="F37" s="19" t="s">
        <v>30</v>
      </c>
      <c r="G37" s="23">
        <f>+H37</f>
        <v>0</v>
      </c>
      <c r="H37" s="24">
        <v>0</v>
      </c>
      <c r="I37" s="24">
        <v>0</v>
      </c>
      <c r="J37" s="24">
        <v>0</v>
      </c>
      <c r="K37" s="24">
        <v>0</v>
      </c>
      <c r="L37" s="25">
        <f>IFERROR(K37/H37,0)</f>
        <v>0</v>
      </c>
      <c r="M37" s="76">
        <f>IFERROR(K37/I37,0)</f>
        <v>0</v>
      </c>
    </row>
    <row r="38" spans="2:13" ht="22.5" x14ac:dyDescent="0.2">
      <c r="B38" s="75"/>
      <c r="C38" s="21"/>
      <c r="D38" s="22"/>
      <c r="E38" s="18">
        <v>5660</v>
      </c>
      <c r="F38" s="19" t="s">
        <v>33</v>
      </c>
      <c r="G38" s="23">
        <f>+H38</f>
        <v>0</v>
      </c>
      <c r="H38" s="24">
        <v>0</v>
      </c>
      <c r="I38" s="24">
        <v>0</v>
      </c>
      <c r="J38" s="24">
        <v>0</v>
      </c>
      <c r="K38" s="24">
        <v>0</v>
      </c>
      <c r="L38" s="25">
        <f>IFERROR(K38/H38,0)</f>
        <v>0</v>
      </c>
      <c r="M38" s="76">
        <f>IFERROR(K38/I38,0)</f>
        <v>0</v>
      </c>
    </row>
    <row r="39" spans="2:13" x14ac:dyDescent="0.2">
      <c r="B39" s="75"/>
      <c r="C39" s="21"/>
      <c r="D39" s="22"/>
      <c r="E39" s="18">
        <v>5670</v>
      </c>
      <c r="F39" s="19" t="s">
        <v>42</v>
      </c>
      <c r="G39" s="23">
        <f>+H39</f>
        <v>0</v>
      </c>
      <c r="H39" s="24">
        <v>0</v>
      </c>
      <c r="I39" s="24">
        <v>0</v>
      </c>
      <c r="J39" s="24">
        <v>0</v>
      </c>
      <c r="K39" s="24">
        <v>0</v>
      </c>
      <c r="L39" s="25">
        <f>IFERROR(K39/H39,0)</f>
        <v>0</v>
      </c>
      <c r="M39" s="76">
        <f>IFERROR(K39/I39,0)</f>
        <v>0</v>
      </c>
    </row>
    <row r="40" spans="2:13" ht="22.5" x14ac:dyDescent="0.2">
      <c r="B40" s="75" t="s">
        <v>47</v>
      </c>
      <c r="C40" s="21"/>
      <c r="D40" s="22" t="s">
        <v>48</v>
      </c>
      <c r="E40" s="18">
        <v>5110</v>
      </c>
      <c r="F40" s="19" t="s">
        <v>23</v>
      </c>
      <c r="G40" s="23">
        <f>+H40</f>
        <v>0</v>
      </c>
      <c r="H40" s="24">
        <v>0</v>
      </c>
      <c r="I40" s="24">
        <v>0</v>
      </c>
      <c r="J40" s="24">
        <v>0</v>
      </c>
      <c r="K40" s="24">
        <v>0</v>
      </c>
      <c r="L40" s="25">
        <f>IFERROR(K40/H40,0)</f>
        <v>0</v>
      </c>
      <c r="M40" s="76">
        <f>IFERROR(K40/I40,0)</f>
        <v>0</v>
      </c>
    </row>
    <row r="41" spans="2:13" x14ac:dyDescent="0.2">
      <c r="B41" s="75"/>
      <c r="C41" s="21"/>
      <c r="D41" s="22"/>
      <c r="E41" s="18">
        <v>5310</v>
      </c>
      <c r="F41" s="19" t="s">
        <v>27</v>
      </c>
      <c r="G41" s="23">
        <f>+H41</f>
        <v>0</v>
      </c>
      <c r="H41" s="24">
        <v>0</v>
      </c>
      <c r="I41" s="24">
        <v>36100</v>
      </c>
      <c r="J41" s="24">
        <v>0</v>
      </c>
      <c r="K41" s="24">
        <v>0</v>
      </c>
      <c r="L41" s="25">
        <f>IFERROR(K41/H41,0)</f>
        <v>0</v>
      </c>
      <c r="M41" s="76">
        <f>IFERROR(K41/I41,0)</f>
        <v>0</v>
      </c>
    </row>
    <row r="42" spans="2:13" x14ac:dyDescent="0.2">
      <c r="B42" s="75"/>
      <c r="C42" s="21"/>
      <c r="D42" s="22"/>
      <c r="E42" s="18">
        <v>5620</v>
      </c>
      <c r="F42" s="19" t="s">
        <v>30</v>
      </c>
      <c r="G42" s="23">
        <f>+H42</f>
        <v>0</v>
      </c>
      <c r="H42" s="24">
        <v>0</v>
      </c>
      <c r="I42" s="24">
        <v>0</v>
      </c>
      <c r="J42" s="24">
        <v>0</v>
      </c>
      <c r="K42" s="24">
        <v>0</v>
      </c>
      <c r="L42" s="25">
        <f>IFERROR(K42/H42,0)</f>
        <v>0</v>
      </c>
      <c r="M42" s="76">
        <f>IFERROR(K42/I42,0)</f>
        <v>0</v>
      </c>
    </row>
    <row r="43" spans="2:13" ht="22.5" x14ac:dyDescent="0.2">
      <c r="B43" s="75"/>
      <c r="C43" s="21"/>
      <c r="D43" s="22"/>
      <c r="E43" s="18">
        <v>5660</v>
      </c>
      <c r="F43" s="19" t="s">
        <v>33</v>
      </c>
      <c r="G43" s="23">
        <f>+H43</f>
        <v>0</v>
      </c>
      <c r="H43" s="24">
        <v>0</v>
      </c>
      <c r="I43" s="24">
        <v>0</v>
      </c>
      <c r="J43" s="24">
        <v>0</v>
      </c>
      <c r="K43" s="24">
        <v>0</v>
      </c>
      <c r="L43" s="25">
        <f>IFERROR(K43/H43,0)</f>
        <v>0</v>
      </c>
      <c r="M43" s="76">
        <f>IFERROR(K43/I43,0)</f>
        <v>0</v>
      </c>
    </row>
    <row r="44" spans="2:13" x14ac:dyDescent="0.2">
      <c r="B44" s="75"/>
      <c r="C44" s="21"/>
      <c r="D44" s="22"/>
      <c r="E44" s="18">
        <v>5670</v>
      </c>
      <c r="F44" s="19" t="s">
        <v>42</v>
      </c>
      <c r="G44" s="23">
        <f>+H44</f>
        <v>0</v>
      </c>
      <c r="H44" s="24">
        <v>0</v>
      </c>
      <c r="I44" s="24">
        <v>0</v>
      </c>
      <c r="J44" s="24">
        <v>0</v>
      </c>
      <c r="K44" s="24">
        <v>0</v>
      </c>
      <c r="L44" s="25">
        <f>IFERROR(K44/H44,0)</f>
        <v>0</v>
      </c>
      <c r="M44" s="76">
        <f>IFERROR(K44/I44,0)</f>
        <v>0</v>
      </c>
    </row>
    <row r="45" spans="2:13" ht="22.5" x14ac:dyDescent="0.2">
      <c r="B45" s="75" t="s">
        <v>49</v>
      </c>
      <c r="C45" s="21"/>
      <c r="D45" s="22" t="s">
        <v>50</v>
      </c>
      <c r="E45" s="18">
        <v>5620</v>
      </c>
      <c r="F45" s="19" t="s">
        <v>30</v>
      </c>
      <c r="G45" s="23">
        <f>+H45</f>
        <v>89700</v>
      </c>
      <c r="H45" s="24">
        <v>89700</v>
      </c>
      <c r="I45" s="24">
        <v>89700</v>
      </c>
      <c r="J45" s="24">
        <v>0</v>
      </c>
      <c r="K45" s="24">
        <v>0</v>
      </c>
      <c r="L45" s="25">
        <f>IFERROR(K45/H45,0)</f>
        <v>0</v>
      </c>
      <c r="M45" s="76">
        <f>IFERROR(K45/I45,0)</f>
        <v>0</v>
      </c>
    </row>
    <row r="46" spans="2:13" ht="22.5" x14ac:dyDescent="0.2">
      <c r="B46" s="75" t="s">
        <v>51</v>
      </c>
      <c r="C46" s="21"/>
      <c r="D46" s="22" t="s">
        <v>52</v>
      </c>
      <c r="E46" s="18">
        <v>5110</v>
      </c>
      <c r="F46" s="19" t="s">
        <v>23</v>
      </c>
      <c r="G46" s="23">
        <f>+H46</f>
        <v>100000</v>
      </c>
      <c r="H46" s="24">
        <v>100000</v>
      </c>
      <c r="I46" s="24">
        <v>371816</v>
      </c>
      <c r="J46" s="24">
        <v>0</v>
      </c>
      <c r="K46" s="24">
        <v>0</v>
      </c>
      <c r="L46" s="25">
        <f>IFERROR(K46/H46,0)</f>
        <v>0</v>
      </c>
      <c r="M46" s="76">
        <f>IFERROR(K46/I46,0)</f>
        <v>0</v>
      </c>
    </row>
    <row r="47" spans="2:13" ht="22.5" x14ac:dyDescent="0.2">
      <c r="B47" s="75"/>
      <c r="C47" s="21"/>
      <c r="D47" s="22"/>
      <c r="E47" s="18">
        <v>5150</v>
      </c>
      <c r="F47" s="19" t="s">
        <v>24</v>
      </c>
      <c r="G47" s="23">
        <f>+H47</f>
        <v>20000</v>
      </c>
      <c r="H47" s="24">
        <v>20000</v>
      </c>
      <c r="I47" s="24">
        <v>184423.67999999999</v>
      </c>
      <c r="J47" s="24">
        <v>0</v>
      </c>
      <c r="K47" s="24">
        <v>0</v>
      </c>
      <c r="L47" s="25">
        <f>IFERROR(K47/H47,0)</f>
        <v>0</v>
      </c>
      <c r="M47" s="76">
        <f>IFERROR(K47/I47,0)</f>
        <v>0</v>
      </c>
    </row>
    <row r="48" spans="2:13" x14ac:dyDescent="0.2">
      <c r="B48" s="75"/>
      <c r="C48" s="21"/>
      <c r="D48" s="22"/>
      <c r="E48" s="18">
        <v>5190</v>
      </c>
      <c r="F48" s="19" t="s">
        <v>25</v>
      </c>
      <c r="G48" s="23">
        <f>+H48</f>
        <v>0</v>
      </c>
      <c r="H48" s="24">
        <v>0</v>
      </c>
      <c r="I48" s="24">
        <v>15000.08</v>
      </c>
      <c r="J48" s="24">
        <v>0</v>
      </c>
      <c r="K48" s="24">
        <v>0</v>
      </c>
      <c r="L48" s="25">
        <f>IFERROR(K48/H48,0)</f>
        <v>0</v>
      </c>
      <c r="M48" s="76">
        <f>IFERROR(K48/I48,0)</f>
        <v>0</v>
      </c>
    </row>
    <row r="49" spans="2:13" x14ac:dyDescent="0.2">
      <c r="B49" s="75"/>
      <c r="C49" s="21"/>
      <c r="D49" s="22"/>
      <c r="E49" s="18">
        <v>5210</v>
      </c>
      <c r="F49" s="19" t="s">
        <v>38</v>
      </c>
      <c r="G49" s="23">
        <f>+H49</f>
        <v>0</v>
      </c>
      <c r="H49" s="24">
        <v>0</v>
      </c>
      <c r="I49" s="24">
        <v>58034.02</v>
      </c>
      <c r="J49" s="24">
        <v>0</v>
      </c>
      <c r="K49" s="24">
        <v>0</v>
      </c>
      <c r="L49" s="25">
        <f>IFERROR(K49/H49,0)</f>
        <v>0</v>
      </c>
      <c r="M49" s="76">
        <f>IFERROR(K49/I49,0)</f>
        <v>0</v>
      </c>
    </row>
    <row r="50" spans="2:13" x14ac:dyDescent="0.2">
      <c r="B50" s="75"/>
      <c r="C50" s="21"/>
      <c r="D50" s="22"/>
      <c r="E50" s="18">
        <v>5220</v>
      </c>
      <c r="F50" s="19" t="s">
        <v>39</v>
      </c>
      <c r="G50" s="23">
        <f>+H50</f>
        <v>0</v>
      </c>
      <c r="H50" s="24">
        <v>0</v>
      </c>
      <c r="I50" s="24">
        <v>50000</v>
      </c>
      <c r="J50" s="24">
        <v>0</v>
      </c>
      <c r="K50" s="24">
        <v>0</v>
      </c>
      <c r="L50" s="25">
        <f>IFERROR(K50/H50,0)</f>
        <v>0</v>
      </c>
      <c r="M50" s="76">
        <f>IFERROR(K50/I50,0)</f>
        <v>0</v>
      </c>
    </row>
    <row r="51" spans="2:13" x14ac:dyDescent="0.2">
      <c r="B51" s="75"/>
      <c r="C51" s="21"/>
      <c r="D51" s="22"/>
      <c r="E51" s="18">
        <v>5230</v>
      </c>
      <c r="F51" s="19" t="s">
        <v>26</v>
      </c>
      <c r="G51" s="23">
        <f>+H51</f>
        <v>0</v>
      </c>
      <c r="H51" s="24">
        <v>0</v>
      </c>
      <c r="I51" s="24">
        <v>32500</v>
      </c>
      <c r="J51" s="24">
        <v>0</v>
      </c>
      <c r="K51" s="24">
        <v>0</v>
      </c>
      <c r="L51" s="25">
        <f>IFERROR(K51/H51,0)</f>
        <v>0</v>
      </c>
      <c r="M51" s="76">
        <f>IFERROR(K51/I51,0)</f>
        <v>0</v>
      </c>
    </row>
    <row r="52" spans="2:13" x14ac:dyDescent="0.2">
      <c r="B52" s="75"/>
      <c r="C52" s="21"/>
      <c r="D52" s="22"/>
      <c r="E52" s="18">
        <v>5310</v>
      </c>
      <c r="F52" s="19" t="s">
        <v>27</v>
      </c>
      <c r="G52" s="23">
        <f>+H52</f>
        <v>0</v>
      </c>
      <c r="H52" s="24">
        <v>0</v>
      </c>
      <c r="I52" s="24">
        <v>2349</v>
      </c>
      <c r="J52" s="24">
        <v>0</v>
      </c>
      <c r="K52" s="24">
        <v>0</v>
      </c>
      <c r="L52" s="25">
        <f>IFERROR(K52/H52,0)</f>
        <v>0</v>
      </c>
      <c r="M52" s="76">
        <f>IFERROR(K52/I52,0)</f>
        <v>0</v>
      </c>
    </row>
    <row r="53" spans="2:13" x14ac:dyDescent="0.2">
      <c r="B53" s="75"/>
      <c r="C53" s="21"/>
      <c r="D53" s="22"/>
      <c r="E53" s="18">
        <v>5320</v>
      </c>
      <c r="F53" s="19" t="s">
        <v>41</v>
      </c>
      <c r="G53" s="23">
        <f>+H53</f>
        <v>0</v>
      </c>
      <c r="H53" s="24">
        <v>0</v>
      </c>
      <c r="I53" s="24">
        <v>0</v>
      </c>
      <c r="J53" s="24">
        <v>0</v>
      </c>
      <c r="K53" s="24">
        <v>0</v>
      </c>
      <c r="L53" s="25">
        <f>IFERROR(K53/H53,0)</f>
        <v>0</v>
      </c>
      <c r="M53" s="76">
        <f>IFERROR(K53/I53,0)</f>
        <v>0</v>
      </c>
    </row>
    <row r="54" spans="2:13" x14ac:dyDescent="0.2">
      <c r="B54" s="75"/>
      <c r="C54" s="21"/>
      <c r="D54" s="22"/>
      <c r="E54" s="18">
        <v>5650</v>
      </c>
      <c r="F54" s="19" t="s">
        <v>53</v>
      </c>
      <c r="G54" s="23">
        <f>+H54</f>
        <v>0</v>
      </c>
      <c r="H54" s="24">
        <v>0</v>
      </c>
      <c r="I54" s="24">
        <v>2794.08</v>
      </c>
      <c r="J54" s="24">
        <v>0</v>
      </c>
      <c r="K54" s="24">
        <v>0</v>
      </c>
      <c r="L54" s="25">
        <f>IFERROR(K54/H54,0)</f>
        <v>0</v>
      </c>
      <c r="M54" s="76">
        <f>IFERROR(K54/I54,0)</f>
        <v>0</v>
      </c>
    </row>
    <row r="55" spans="2:13" x14ac:dyDescent="0.2">
      <c r="B55" s="75"/>
      <c r="C55" s="21"/>
      <c r="D55" s="22"/>
      <c r="E55" s="18">
        <v>5670</v>
      </c>
      <c r="F55" s="19" t="s">
        <v>42</v>
      </c>
      <c r="G55" s="23">
        <f>+H55</f>
        <v>0</v>
      </c>
      <c r="H55" s="24">
        <v>0</v>
      </c>
      <c r="I55" s="24">
        <v>29685</v>
      </c>
      <c r="J55" s="24">
        <v>0</v>
      </c>
      <c r="K55" s="24">
        <v>0</v>
      </c>
      <c r="L55" s="25">
        <f>IFERROR(K55/H55,0)</f>
        <v>0</v>
      </c>
      <c r="M55" s="76">
        <f>IFERROR(K55/I55,0)</f>
        <v>0</v>
      </c>
    </row>
    <row r="56" spans="2:13" x14ac:dyDescent="0.2">
      <c r="B56" s="75"/>
      <c r="C56" s="21"/>
      <c r="D56" s="22"/>
      <c r="E56" s="18">
        <v>5690</v>
      </c>
      <c r="F56" s="19" t="s">
        <v>43</v>
      </c>
      <c r="G56" s="23">
        <f>+H56</f>
        <v>9000</v>
      </c>
      <c r="H56" s="24">
        <v>9000</v>
      </c>
      <c r="I56" s="24">
        <v>25000</v>
      </c>
      <c r="J56" s="24">
        <v>0</v>
      </c>
      <c r="K56" s="24">
        <v>0</v>
      </c>
      <c r="L56" s="25">
        <f>IFERROR(K56/H56,0)</f>
        <v>0</v>
      </c>
      <c r="M56" s="76">
        <f>IFERROR(K56/I56,0)</f>
        <v>0</v>
      </c>
    </row>
    <row r="57" spans="2:13" x14ac:dyDescent="0.2">
      <c r="B57" s="75"/>
      <c r="C57" s="21"/>
      <c r="D57" s="22"/>
      <c r="E57" s="26"/>
      <c r="F57" s="27"/>
      <c r="G57" s="30"/>
      <c r="H57" s="30"/>
      <c r="I57" s="30"/>
      <c r="J57" s="30"/>
      <c r="K57" s="30"/>
      <c r="L57" s="28"/>
      <c r="M57" s="77"/>
    </row>
    <row r="58" spans="2:13" x14ac:dyDescent="0.2">
      <c r="B58" s="75"/>
      <c r="C58" s="21"/>
      <c r="D58" s="17"/>
      <c r="E58" s="29"/>
      <c r="F58" s="17"/>
      <c r="G58" s="17"/>
      <c r="H58" s="17"/>
      <c r="I58" s="17"/>
      <c r="J58" s="17"/>
      <c r="K58" s="17"/>
      <c r="L58" s="17"/>
      <c r="M58" s="74"/>
    </row>
    <row r="59" spans="2:13" ht="13.15" customHeight="1" x14ac:dyDescent="0.2">
      <c r="B59" s="78" t="s">
        <v>14</v>
      </c>
      <c r="C59" s="45"/>
      <c r="D59" s="45"/>
      <c r="E59" s="45"/>
      <c r="F59" s="45"/>
      <c r="G59" s="5">
        <f>SUM(G9:G56)</f>
        <v>1525548.11</v>
      </c>
      <c r="H59" s="5">
        <f>SUM(H9:H56)</f>
        <v>1525548.11</v>
      </c>
      <c r="I59" s="5">
        <f>SUM(I9:I56)</f>
        <v>12667101.889999997</v>
      </c>
      <c r="J59" s="5">
        <f>SUM(J9:J56)</f>
        <v>3178126</v>
      </c>
      <c r="K59" s="5">
        <f>SUM(K9:K56)</f>
        <v>3178126</v>
      </c>
      <c r="L59" s="6">
        <f>IFERROR(K59/H59,0)</f>
        <v>2.0832682884055358</v>
      </c>
      <c r="M59" s="79">
        <f>IFERROR(K59/I59,0)</f>
        <v>0.25089606348781024</v>
      </c>
    </row>
    <row r="60" spans="2:13" ht="4.9000000000000004" customHeight="1" x14ac:dyDescent="0.2">
      <c r="B60" s="75"/>
      <c r="C60" s="21"/>
      <c r="D60" s="17"/>
      <c r="E60" s="29"/>
      <c r="F60" s="17"/>
      <c r="G60" s="17"/>
      <c r="H60" s="17"/>
      <c r="I60" s="17"/>
      <c r="J60" s="17"/>
      <c r="K60" s="17"/>
      <c r="L60" s="17"/>
      <c r="M60" s="74"/>
    </row>
    <row r="61" spans="2:13" ht="13.15" customHeight="1" x14ac:dyDescent="0.2">
      <c r="B61" s="80" t="s">
        <v>15</v>
      </c>
      <c r="C61" s="44"/>
      <c r="D61" s="44"/>
      <c r="E61" s="13"/>
      <c r="F61" s="16"/>
      <c r="G61" s="17"/>
      <c r="H61" s="17"/>
      <c r="I61" s="17"/>
      <c r="J61" s="17"/>
      <c r="K61" s="17"/>
      <c r="L61" s="17"/>
      <c r="M61" s="74"/>
    </row>
    <row r="62" spans="2:13" ht="13.15" customHeight="1" x14ac:dyDescent="0.2">
      <c r="B62" s="73"/>
      <c r="C62" s="44" t="s">
        <v>16</v>
      </c>
      <c r="D62" s="44"/>
      <c r="E62" s="13"/>
      <c r="F62" s="16"/>
      <c r="G62" s="17"/>
      <c r="H62" s="17"/>
      <c r="I62" s="17"/>
      <c r="J62" s="17"/>
      <c r="K62" s="17"/>
      <c r="L62" s="17"/>
      <c r="M62" s="74"/>
    </row>
    <row r="63" spans="2:13" ht="6" customHeight="1" x14ac:dyDescent="0.2">
      <c r="B63" s="81"/>
      <c r="C63" s="31"/>
      <c r="D63" s="31"/>
      <c r="E63" s="26"/>
      <c r="F63" s="31"/>
      <c r="G63" s="17"/>
      <c r="H63" s="17"/>
      <c r="I63" s="17"/>
      <c r="J63" s="17"/>
      <c r="K63" s="17"/>
      <c r="L63" s="17"/>
      <c r="M63" s="74"/>
    </row>
    <row r="64" spans="2:13" ht="22.5" x14ac:dyDescent="0.2">
      <c r="B64" s="75" t="s">
        <v>49</v>
      </c>
      <c r="C64" s="21"/>
      <c r="D64" s="17" t="s">
        <v>50</v>
      </c>
      <c r="E64" s="29">
        <v>6130</v>
      </c>
      <c r="F64" s="17" t="s">
        <v>54</v>
      </c>
      <c r="G64" s="23">
        <f>+H64</f>
        <v>0</v>
      </c>
      <c r="H64" s="24">
        <v>0</v>
      </c>
      <c r="I64" s="24">
        <v>50000.61</v>
      </c>
      <c r="J64" s="24">
        <v>0</v>
      </c>
      <c r="K64" s="24">
        <v>0</v>
      </c>
      <c r="L64" s="25">
        <f>IFERROR(K64/H64,0)</f>
        <v>0</v>
      </c>
      <c r="M64" s="76">
        <f>IFERROR(K64/I64,0)</f>
        <v>0</v>
      </c>
    </row>
    <row r="65" spans="2:13" x14ac:dyDescent="0.2">
      <c r="B65" s="75"/>
      <c r="C65" s="21"/>
      <c r="D65" s="17"/>
      <c r="E65" s="29"/>
      <c r="F65" s="17"/>
      <c r="G65" s="30"/>
      <c r="H65" s="30"/>
      <c r="I65" s="30"/>
      <c r="J65" s="30"/>
      <c r="K65" s="30"/>
      <c r="L65" s="28"/>
      <c r="M65" s="77"/>
    </row>
    <row r="66" spans="2:13" x14ac:dyDescent="0.2">
      <c r="B66" s="82"/>
      <c r="C66" s="32"/>
      <c r="D66" s="33"/>
      <c r="E66" s="34"/>
      <c r="F66" s="33"/>
      <c r="G66" s="33"/>
      <c r="H66" s="33"/>
      <c r="I66" s="33"/>
      <c r="J66" s="33"/>
      <c r="K66" s="33"/>
      <c r="L66" s="33"/>
      <c r="M66" s="83"/>
    </row>
    <row r="67" spans="2:13" x14ac:dyDescent="0.2">
      <c r="B67" s="78" t="s">
        <v>17</v>
      </c>
      <c r="C67" s="45"/>
      <c r="D67" s="45"/>
      <c r="E67" s="45"/>
      <c r="F67" s="45"/>
      <c r="G67" s="5">
        <f>SUM(G64:G64)</f>
        <v>0</v>
      </c>
      <c r="H67" s="5">
        <f>SUM(H64:H64)</f>
        <v>0</v>
      </c>
      <c r="I67" s="5">
        <f>SUM(I64:I64)</f>
        <v>50000.61</v>
      </c>
      <c r="J67" s="5">
        <f>SUM(J64:J64)</f>
        <v>0</v>
      </c>
      <c r="K67" s="5">
        <f>SUM(K64:K64)</f>
        <v>0</v>
      </c>
      <c r="L67" s="6">
        <f>IFERROR(K67/H67,0)</f>
        <v>0</v>
      </c>
      <c r="M67" s="79">
        <f>IFERROR(K67/I67,0)</f>
        <v>0</v>
      </c>
    </row>
    <row r="68" spans="2:13" x14ac:dyDescent="0.2">
      <c r="B68" s="84"/>
      <c r="C68" s="3"/>
      <c r="D68" s="2"/>
      <c r="E68" s="4"/>
      <c r="F68" s="2"/>
      <c r="G68" s="2"/>
      <c r="H68" s="2"/>
      <c r="I68" s="2"/>
      <c r="J68" s="2"/>
      <c r="K68" s="2"/>
      <c r="L68" s="2"/>
      <c r="M68" s="85"/>
    </row>
    <row r="69" spans="2:13" x14ac:dyDescent="0.2">
      <c r="B69" s="86" t="s">
        <v>18</v>
      </c>
      <c r="C69" s="35"/>
      <c r="D69" s="35"/>
      <c r="E69" s="35"/>
      <c r="F69" s="35"/>
      <c r="G69" s="7">
        <f>+G59+G67</f>
        <v>1525548.11</v>
      </c>
      <c r="H69" s="7">
        <f>+H59+H67</f>
        <v>1525548.11</v>
      </c>
      <c r="I69" s="7">
        <f>+I59+I67</f>
        <v>12717102.499999996</v>
      </c>
      <c r="J69" s="7">
        <f>+J59+J67</f>
        <v>3178126</v>
      </c>
      <c r="K69" s="7">
        <f>+K59+K67</f>
        <v>3178126</v>
      </c>
      <c r="L69" s="8">
        <f>IFERROR(K69/H69,0)</f>
        <v>2.0832682884055358</v>
      </c>
      <c r="M69" s="87">
        <f>IFERROR(K69/I69,0)</f>
        <v>0.24990960008382421</v>
      </c>
    </row>
    <row r="70" spans="2:13" ht="13.5" thickBot="1" x14ac:dyDescent="0.25">
      <c r="B70" s="88"/>
      <c r="C70" s="89"/>
      <c r="D70" s="89"/>
      <c r="E70" s="90"/>
      <c r="F70" s="89"/>
      <c r="G70" s="89"/>
      <c r="H70" s="89"/>
      <c r="I70" s="89"/>
      <c r="J70" s="89"/>
      <c r="K70" s="89"/>
      <c r="L70" s="89"/>
      <c r="M70" s="91"/>
    </row>
    <row r="71" spans="2:13" ht="15" x14ac:dyDescent="0.25">
      <c r="B71" s="9" t="s">
        <v>19</v>
      </c>
      <c r="C71" s="9"/>
      <c r="D71" s="10"/>
      <c r="E71" s="11"/>
      <c r="F71" s="10"/>
      <c r="G71" s="10"/>
      <c r="H71" s="10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69:F69"/>
    <mergeCell ref="K3:K5"/>
    <mergeCell ref="L3:M3"/>
    <mergeCell ref="L4:L5"/>
    <mergeCell ref="M4:M5"/>
    <mergeCell ref="B6:D6"/>
    <mergeCell ref="J6:K6"/>
    <mergeCell ref="C7:D7"/>
    <mergeCell ref="B59:F59"/>
    <mergeCell ref="B61:D61"/>
    <mergeCell ref="C62:D62"/>
    <mergeCell ref="B67:F67"/>
  </mergeCells>
  <pageMargins left="1.5748031496062993" right="0.70866141732283472" top="0.74803149606299213" bottom="0.74803149606299213" header="0.31496062992125984" footer="0.31496062992125984"/>
  <pageSetup scale="4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2022-10-10T20:11:13Z</cp:lastPrinted>
  <dcterms:created xsi:type="dcterms:W3CDTF">2020-08-06T19:52:58Z</dcterms:created>
  <dcterms:modified xsi:type="dcterms:W3CDTF">2022-10-10T20:11:50Z</dcterms:modified>
</cp:coreProperties>
</file>