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0" i="1" l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75" i="1" l="1"/>
  <c r="G9" i="1"/>
  <c r="K83" i="1" l="1"/>
  <c r="J83" i="1"/>
  <c r="I83" i="1"/>
  <c r="H83" i="1"/>
  <c r="G83" i="1"/>
  <c r="K70" i="1"/>
  <c r="J70" i="1"/>
  <c r="I70" i="1"/>
  <c r="H70" i="1"/>
  <c r="G70" i="1"/>
  <c r="M83" i="1" l="1"/>
  <c r="M75" i="1"/>
  <c r="M70" i="1"/>
  <c r="M9" i="1"/>
  <c r="K85" i="1"/>
  <c r="I85" i="1"/>
  <c r="H85" i="1"/>
  <c r="J85" i="1"/>
  <c r="G85" i="1"/>
  <c r="L83" i="1"/>
  <c r="L75" i="1"/>
  <c r="L70" i="1"/>
  <c r="L9" i="1"/>
  <c r="L85" i="1" l="1"/>
  <c r="M85" i="1"/>
</calcChain>
</file>

<file path=xl/sharedStrings.xml><?xml version="1.0" encoding="utf-8"?>
<sst xmlns="http://schemas.openxmlformats.org/spreadsheetml/2006/main" count="125" uniqueCount="77">
  <si>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</si>
  <si>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</si>
  <si>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</si>
  <si>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</si>
  <si>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</si>
  <si>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</si>
  <si>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</si>
  <si>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</si>
  <si>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</si>
  <si>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</si>
  <si>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</si>
  <si>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</si>
  <si>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</si>
  <si>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</si>
  <si>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</si>
  <si>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</si>
  <si>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</si>
  <si>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</si>
  <si>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</si>
  <si>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</si>
  <si>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</si>
  <si>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E017PB0439</t>
  </si>
  <si>
    <t>ADMINISTRACIÓN E IMPARTICIÓN DE LOS SERVICIOS EDUCATIVOS EXISTENTES UTL.</t>
  </si>
  <si>
    <t>MUEBLES DE OFICINA Y ESTANTERIA</t>
  </si>
  <si>
    <t>EQUIPO DE COMPUTO Y DE TECNOLOGIAS DE LA INFORMACI</t>
  </si>
  <si>
    <t>OTROS MOBILIARIOS Y EQUIPOS DE ADMINISTRACION</t>
  </si>
  <si>
    <t>EQUIPO Y APARATOS AUDIOVISUALES</t>
  </si>
  <si>
    <t>APARATOS DEPORTIVOS</t>
  </si>
  <si>
    <t>CAMARAS FOTOGRAFICAS Y DE VIDEO</t>
  </si>
  <si>
    <t>OTRO MOBILIARIO Y EQUIPO EDUCACIONAL Y RECREATIVO</t>
  </si>
  <si>
    <t>EQUIPO MEDICO Y DE LABORATORIO</t>
  </si>
  <si>
    <t>INSTRUMENTAL MEDICO Y DE LABORATORIO</t>
  </si>
  <si>
    <t>MAQUINARIA Y EQUIPO INDUSTRIAL</t>
  </si>
  <si>
    <t>SISTEMAS DE AIRE ACONDICIONADO, CALEFACCION Y DE R</t>
  </si>
  <si>
    <t>EQUIPO DE COMUNICACION Y TELECOMUNICACION</t>
  </si>
  <si>
    <t>EQUIPOS DE GENERACION ELECTRICA, APARATOS Y ACCESO</t>
  </si>
  <si>
    <t>HERRAMIENTAS Y MAQUINAS-HERRAMIENTA</t>
  </si>
  <si>
    <t>OTROS EQUIPOS</t>
  </si>
  <si>
    <t>E017PB0446</t>
  </si>
  <si>
    <t>MANTENIMIENTO DE INSTALACIONES FÍSICAS Y MÓVILES DE LA UTL</t>
  </si>
  <si>
    <t>E017PB2749</t>
  </si>
  <si>
    <t>ADMINISTRACIÓN  E IMPARTICIÓN DE LOS SERVICIOS EDUCATIVOS EXISTENTES EN UTL-UAS</t>
  </si>
  <si>
    <t>E017PB3325</t>
  </si>
  <si>
    <t>EQUIPAMIENTO ESPACIOS UTL</t>
  </si>
  <si>
    <t>MUEBLES, EXCEPTO DE OFICINA Y ESTANTERIA</t>
  </si>
  <si>
    <t>E017QB05922305</t>
  </si>
  <si>
    <t>EQUIPO ESPECIALIZADO UTL</t>
  </si>
  <si>
    <t>E038PB2782</t>
  </si>
  <si>
    <t>ACTUALIZACIÓN DE PROGRAMAS Y CONTENIDOS EDUCATIVOS DE LA UTL.</t>
  </si>
  <si>
    <t>M000GA2025</t>
  </si>
  <si>
    <t>DIRECCIÓN ESTRATÉGICA UTL</t>
  </si>
  <si>
    <t>P000GB1034</t>
  </si>
  <si>
    <t>ADMINISTRACIÓN DE LOS RECURSOS HUMANOS, MATERIALES, FINANCIEROS Y DE SERVICIOS. UTL</t>
  </si>
  <si>
    <t>P000GC1146</t>
  </si>
  <si>
    <t>OPERACIÓN DE LA PLANEACIÓN Y  EVALUACIÓN. UTL</t>
  </si>
  <si>
    <t>P000GC1154</t>
  </si>
  <si>
    <t>ADMINISTRACIÓN DE LOS SERVICIOS INFORMÁTICOS UTL.</t>
  </si>
  <si>
    <t>P005PA0441</t>
  </si>
  <si>
    <t>APOYOS PARA LA PROFESIONALIZACIÓN DEL PERSONAL DOCENTE DE LA UTL</t>
  </si>
  <si>
    <t>P005PA0445</t>
  </si>
  <si>
    <t>GESTIÓN DE CERTIFICACIÓN DE PROCESOS Y ACREDITACIÓN DE PROGRAMAS EDUCATIVOS DE LA UTL</t>
  </si>
  <si>
    <t>P005PB0443</t>
  </si>
  <si>
    <t>FORTALECIMIENTO DE LA FORMACIÓN INTEGRAL DE LA UTL</t>
  </si>
  <si>
    <t>CONSTRUCCION DE OBRAS PARA EL ABASTECIMIENTO DE AG</t>
  </si>
  <si>
    <t>E017QB05922301</t>
  </si>
  <si>
    <t>INSTALACION PTAR II</t>
  </si>
  <si>
    <t>E017QB05922302</t>
  </si>
  <si>
    <t>INTERCONEXION PTAR II</t>
  </si>
  <si>
    <t>E017QB05922303</t>
  </si>
  <si>
    <t>RET Y SUST IMPERMEABILIZANTE EDIFICIOS</t>
  </si>
  <si>
    <t>TRABAJOS DE ACABADOS EN EDIFICACIONES Y OTROS TRAB</t>
  </si>
  <si>
    <t>E017QB05922304</t>
  </si>
  <si>
    <t>CONSTRUCCIÓN CANCHA Y TECHO UTL</t>
  </si>
  <si>
    <t>EDIFICACION NO HABITACIONAL</t>
  </si>
  <si>
    <t>E017QB05922306</t>
  </si>
  <si>
    <t>ESTUDIO DE MECÁNICA DE SUELOS UTL</t>
  </si>
  <si>
    <t>UNIVERSIDAD TECNOLOGICA DE LEON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</si>
</sst>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2" xfId="0" applyNumberFormat="1" applyFont="1" applyFill="1" applyBorder="1" applyAlignment="1" applyProtection="1">
      <alignment horizontal="right" vertical="center" wrapText="1"/>
    </xf>
    <xf numFmtId="9" fontId="7" fillId="5" borderId="22" xfId="2" applyFont="1" applyFill="1" applyBorder="1" applyAlignment="1" applyProtection="1">
      <alignment horizontal="center" vertical="top" wrapText="1"/>
    </xf>
    <xf numFmtId="43" fontId="7" fillId="6" borderId="22" xfId="0" applyNumberFormat="1" applyFont="1" applyFill="1" applyBorder="1" applyAlignment="1" applyProtection="1">
      <alignment horizontal="right" vertical="center" wrapText="1"/>
    </xf>
    <xf numFmtId="9" fontId="7" fillId="3" borderId="22" xfId="2" applyFont="1" applyFill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/>
    <xf numFmtId="0" fontId="8" fillId="0" borderId="23" xfId="0" applyFont="1" applyFill="1" applyBorder="1" applyAlignment="1" applyProtection="1">
      <alignment horizontal="left" vertical="top" wrapText="1"/>
    </xf>
    <xf numFmtId="0" fontId="8" fillId="0" borderId="23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left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3" fillId="2" borderId="24" xfId="3" applyFont="1" applyFill="1" applyBorder="1" applyAlignment="1" applyProtection="1">
      <alignment horizontal="center" vertical="center" wrapText="1"/>
      <protection locked="0"/>
    </xf>
    <xf numFmtId="0" fontId="3" fillId="2" borderId="25" xfId="3" applyFont="1" applyFill="1" applyBorder="1" applyAlignment="1" applyProtection="1">
      <alignment horizontal="center" vertical="center" wrapText="1"/>
      <protection locked="0"/>
    </xf>
    <xf numFmtId="0" fontId="3" fillId="2" borderId="26" xfId="3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 applyProtection="1">
      <alignment horizontal="right" vertical="center" wrapText="1"/>
    </xf>
    <xf numFmtId="0" fontId="4" fillId="0" borderId="29" xfId="0" applyFont="1" applyFill="1" applyBorder="1"/>
    <xf numFmtId="0" fontId="8" fillId="0" borderId="34" xfId="0" applyFont="1" applyFill="1" applyBorder="1" applyAlignment="1" applyProtection="1">
      <alignment horizontal="left" vertical="top" wrapText="1"/>
    </xf>
    <xf numFmtId="0" fontId="5" fillId="0" borderId="29" xfId="0" applyFont="1" applyFill="1" applyBorder="1"/>
    <xf numFmtId="9" fontId="8" fillId="0" borderId="34" xfId="2" applyFont="1" applyFill="1" applyBorder="1" applyAlignment="1" applyProtection="1">
      <alignment horizontal="center" vertical="top" wrapText="1"/>
    </xf>
    <xf numFmtId="9" fontId="7" fillId="0" borderId="34" xfId="2" applyFont="1" applyFill="1" applyBorder="1" applyAlignment="1" applyProtection="1">
      <alignment horizontal="center" vertical="top" wrapText="1"/>
    </xf>
    <xf numFmtId="0" fontId="7" fillId="5" borderId="35" xfId="0" applyFont="1" applyFill="1" applyBorder="1" applyAlignment="1" applyProtection="1">
      <alignment horizontal="left" vertical="center" wrapText="1"/>
    </xf>
    <xf numFmtId="9" fontId="7" fillId="5" borderId="36" xfId="2" applyFont="1" applyFill="1" applyBorder="1" applyAlignment="1" applyProtection="1">
      <alignment horizontal="center" vertical="top" wrapText="1"/>
    </xf>
    <xf numFmtId="0" fontId="6" fillId="0" borderId="29" xfId="0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/>
    <xf numFmtId="0" fontId="8" fillId="0" borderId="37" xfId="0" applyFont="1" applyFill="1" applyBorder="1" applyAlignment="1" applyProtection="1">
      <alignment horizontal="left" vertical="top" wrapText="1"/>
    </xf>
    <xf numFmtId="0" fontId="5" fillId="0" borderId="29" xfId="0" applyFont="1" applyBorder="1"/>
    <xf numFmtId="0" fontId="8" fillId="4" borderId="34" xfId="0" applyFont="1" applyFill="1" applyBorder="1" applyAlignment="1" applyProtection="1">
      <alignment horizontal="left" vertical="top" wrapText="1"/>
    </xf>
    <xf numFmtId="0" fontId="7" fillId="6" borderId="35" xfId="0" applyFont="1" applyFill="1" applyBorder="1" applyAlignment="1" applyProtection="1">
      <alignment horizontal="left" vertical="center" wrapText="1"/>
    </xf>
    <xf numFmtId="9" fontId="7" fillId="3" borderId="36" xfId="2" applyFont="1" applyFill="1" applyBorder="1" applyAlignment="1" applyProtection="1">
      <alignment horizontal="center" vertical="top" wrapText="1"/>
    </xf>
    <xf numFmtId="0" fontId="4" fillId="0" borderId="38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/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</xdr:colOff>
      <xdr:row>87</xdr:row>
      <xdr:rowOff>161924</xdr:rowOff>
    </xdr:from>
    <xdr:to>
      <xdr:col>11</xdr:col>
      <xdr:colOff>412473</xdr:colOff>
      <xdr:row>95</xdr:row>
      <xdr:rowOff>152399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4" y="18040349"/>
          <a:ext cx="1075662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7"/>
  <sheetViews>
    <sheetView tabSelected="1" topLeftCell="A66" workbookViewId="0">
      <selection activeCell="F103" sqref="F103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2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thickTop="1" x14ac:dyDescent="0.2">
      <c r="B1" s="61" t="s">
        <v>76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2:13" ht="13.15" customHeight="1" x14ac:dyDescent="0.2">
      <c r="B2" s="64" t="s">
        <v>0</v>
      </c>
      <c r="C2" s="35"/>
      <c r="D2" s="39" t="s">
        <v>1</v>
      </c>
      <c r="E2" s="42" t="s">
        <v>2</v>
      </c>
      <c r="F2" s="39" t="s">
        <v>3</v>
      </c>
      <c r="G2" s="43" t="s">
        <v>4</v>
      </c>
      <c r="H2" s="43"/>
      <c r="I2" s="43"/>
      <c r="J2" s="43"/>
      <c r="K2" s="43"/>
      <c r="L2" s="43"/>
      <c r="M2" s="65"/>
    </row>
    <row r="3" spans="2:13" ht="21.75" customHeight="1" x14ac:dyDescent="0.2">
      <c r="B3" s="66"/>
      <c r="C3" s="37"/>
      <c r="D3" s="40"/>
      <c r="E3" s="42"/>
      <c r="F3" s="40"/>
      <c r="G3" s="44" t="s">
        <v>20</v>
      </c>
      <c r="H3" s="46" t="s">
        <v>5</v>
      </c>
      <c r="I3" s="49" t="s">
        <v>6</v>
      </c>
      <c r="J3" s="49" t="s">
        <v>7</v>
      </c>
      <c r="K3" s="49" t="s">
        <v>8</v>
      </c>
      <c r="L3" s="55" t="s">
        <v>9</v>
      </c>
      <c r="M3" s="67"/>
    </row>
    <row r="4" spans="2:13" ht="13.15" customHeight="1" x14ac:dyDescent="0.2">
      <c r="B4" s="66"/>
      <c r="C4" s="37"/>
      <c r="D4" s="40"/>
      <c r="E4" s="42"/>
      <c r="F4" s="40"/>
      <c r="G4" s="36"/>
      <c r="H4" s="47"/>
      <c r="I4" s="50"/>
      <c r="J4" s="50"/>
      <c r="K4" s="53"/>
      <c r="L4" s="48" t="s">
        <v>10</v>
      </c>
      <c r="M4" s="68" t="s">
        <v>11</v>
      </c>
    </row>
    <row r="5" spans="2:13" x14ac:dyDescent="0.2">
      <c r="B5" s="69"/>
      <c r="C5" s="38"/>
      <c r="D5" s="41"/>
      <c r="E5" s="42"/>
      <c r="F5" s="41"/>
      <c r="G5" s="45"/>
      <c r="H5" s="48"/>
      <c r="I5" s="51"/>
      <c r="J5" s="51"/>
      <c r="K5" s="54"/>
      <c r="L5" s="56"/>
      <c r="M5" s="70"/>
    </row>
    <row r="6" spans="2:13" ht="13.15" customHeight="1" x14ac:dyDescent="0.2">
      <c r="B6" s="71" t="s">
        <v>12</v>
      </c>
      <c r="C6" s="57"/>
      <c r="D6" s="57"/>
      <c r="E6" s="13"/>
      <c r="F6" s="14"/>
      <c r="G6" s="15"/>
      <c r="H6" s="15"/>
      <c r="I6" s="15"/>
      <c r="J6" s="58"/>
      <c r="K6" s="58"/>
      <c r="L6" s="15"/>
      <c r="M6" s="72"/>
    </row>
    <row r="7" spans="2:13" ht="13.15" customHeight="1" x14ac:dyDescent="0.2">
      <c r="B7" s="73"/>
      <c r="C7" s="59" t="s">
        <v>13</v>
      </c>
      <c r="D7" s="59"/>
      <c r="E7" s="13"/>
      <c r="F7" s="16"/>
      <c r="G7" s="17"/>
      <c r="H7" s="17"/>
      <c r="I7" s="17"/>
      <c r="J7" s="17"/>
      <c r="K7" s="17"/>
      <c r="L7" s="17"/>
      <c r="M7" s="74"/>
    </row>
    <row r="8" spans="2:13" ht="6.6" customHeight="1" x14ac:dyDescent="0.2">
      <c r="B8" s="73"/>
      <c r="C8" s="14"/>
      <c r="D8" s="14"/>
      <c r="E8" s="18"/>
      <c r="F8" s="19"/>
      <c r="G8" s="20"/>
      <c r="H8" s="20"/>
      <c r="I8" s="20"/>
      <c r="J8" s="20"/>
      <c r="K8" s="20"/>
      <c r="L8" s="17"/>
      <c r="M8" s="74"/>
    </row>
    <row r="9" spans="2:13" ht="22.5" x14ac:dyDescent="0.2">
      <c r="B9" s="75" t="s">
        <v>21</v>
      </c>
      <c r="C9" s="21"/>
      <c r="D9" s="22" t="s">
        <v>22</v>
      </c>
      <c r="E9" s="18">
        <v>5110</v>
      </c>
      <c r="F9" s="19" t="s">
        <v>23</v>
      </c>
      <c r="G9" s="23">
        <f t="shared" ref="G9:G40" si="0">+H9</f>
        <v>7000</v>
      </c>
      <c r="H9" s="24">
        <v>7000</v>
      </c>
      <c r="I9" s="24">
        <v>7000</v>
      </c>
      <c r="J9" s="24">
        <v>0</v>
      </c>
      <c r="K9" s="24">
        <v>0</v>
      </c>
      <c r="L9" s="25">
        <f t="shared" ref="L9:L40" si="1">IFERROR(K9/H9,0)</f>
        <v>0</v>
      </c>
      <c r="M9" s="76">
        <f t="shared" ref="M9:M40" si="2">IFERROR(K9/I9,0)</f>
        <v>0</v>
      </c>
    </row>
    <row r="10" spans="2:13" ht="22.5" x14ac:dyDescent="0.2">
      <c r="B10" s="75"/>
      <c r="C10" s="21"/>
      <c r="D10" s="22"/>
      <c r="E10" s="18">
        <v>5150</v>
      </c>
      <c r="F10" s="19" t="s">
        <v>24</v>
      </c>
      <c r="G10" s="23">
        <f t="shared" si="0"/>
        <v>74346</v>
      </c>
      <c r="H10" s="24">
        <v>74346</v>
      </c>
      <c r="I10" s="24">
        <v>276816.67</v>
      </c>
      <c r="J10" s="24">
        <v>0</v>
      </c>
      <c r="K10" s="24">
        <v>0</v>
      </c>
      <c r="L10" s="25">
        <f t="shared" si="1"/>
        <v>0</v>
      </c>
      <c r="M10" s="76">
        <f t="shared" si="2"/>
        <v>0</v>
      </c>
    </row>
    <row r="11" spans="2:13" x14ac:dyDescent="0.2">
      <c r="B11" s="75"/>
      <c r="C11" s="21"/>
      <c r="D11" s="22"/>
      <c r="E11" s="18">
        <v>5190</v>
      </c>
      <c r="F11" s="19" t="s">
        <v>25</v>
      </c>
      <c r="G11" s="23">
        <f t="shared" si="0"/>
        <v>87300</v>
      </c>
      <c r="H11" s="24">
        <v>87300</v>
      </c>
      <c r="I11" s="24">
        <v>123279.01</v>
      </c>
      <c r="J11" s="24">
        <v>0</v>
      </c>
      <c r="K11" s="24">
        <v>0</v>
      </c>
      <c r="L11" s="25">
        <f t="shared" si="1"/>
        <v>0</v>
      </c>
      <c r="M11" s="76">
        <f t="shared" si="2"/>
        <v>0</v>
      </c>
    </row>
    <row r="12" spans="2:13" x14ac:dyDescent="0.2">
      <c r="B12" s="75"/>
      <c r="C12" s="21"/>
      <c r="D12" s="22"/>
      <c r="E12" s="18">
        <v>5210</v>
      </c>
      <c r="F12" s="19" t="s">
        <v>26</v>
      </c>
      <c r="G12" s="23">
        <f t="shared" si="0"/>
        <v>174000</v>
      </c>
      <c r="H12" s="24">
        <v>174000</v>
      </c>
      <c r="I12" s="24">
        <v>184516.9</v>
      </c>
      <c r="J12" s="24">
        <v>0</v>
      </c>
      <c r="K12" s="24">
        <v>0</v>
      </c>
      <c r="L12" s="25">
        <f t="shared" si="1"/>
        <v>0</v>
      </c>
      <c r="M12" s="76">
        <f t="shared" si="2"/>
        <v>0</v>
      </c>
    </row>
    <row r="13" spans="2:13" x14ac:dyDescent="0.2">
      <c r="B13" s="75"/>
      <c r="C13" s="21"/>
      <c r="D13" s="22"/>
      <c r="E13" s="18">
        <v>5220</v>
      </c>
      <c r="F13" s="19" t="s">
        <v>27</v>
      </c>
      <c r="G13" s="23">
        <f t="shared" si="0"/>
        <v>0</v>
      </c>
      <c r="H13" s="24">
        <v>0</v>
      </c>
      <c r="I13" s="24">
        <v>0</v>
      </c>
      <c r="J13" s="24">
        <v>0</v>
      </c>
      <c r="K13" s="24">
        <v>0</v>
      </c>
      <c r="L13" s="25">
        <f t="shared" si="1"/>
        <v>0</v>
      </c>
      <c r="M13" s="76">
        <f t="shared" si="2"/>
        <v>0</v>
      </c>
    </row>
    <row r="14" spans="2:13" x14ac:dyDescent="0.2">
      <c r="B14" s="75"/>
      <c r="C14" s="21"/>
      <c r="D14" s="22"/>
      <c r="E14" s="18">
        <v>5230</v>
      </c>
      <c r="F14" s="19" t="s">
        <v>28</v>
      </c>
      <c r="G14" s="23">
        <f t="shared" si="0"/>
        <v>183200</v>
      </c>
      <c r="H14" s="24">
        <v>183200</v>
      </c>
      <c r="I14" s="24">
        <v>184259.4</v>
      </c>
      <c r="J14" s="24">
        <v>0</v>
      </c>
      <c r="K14" s="24">
        <v>0</v>
      </c>
      <c r="L14" s="25">
        <f t="shared" si="1"/>
        <v>0</v>
      </c>
      <c r="M14" s="76">
        <f t="shared" si="2"/>
        <v>0</v>
      </c>
    </row>
    <row r="15" spans="2:13" ht="22.5" x14ac:dyDescent="0.2">
      <c r="B15" s="75"/>
      <c r="C15" s="21"/>
      <c r="D15" s="22"/>
      <c r="E15" s="18">
        <v>5290</v>
      </c>
      <c r="F15" s="19" t="s">
        <v>29</v>
      </c>
      <c r="G15" s="23">
        <f t="shared" si="0"/>
        <v>12000</v>
      </c>
      <c r="H15" s="24">
        <v>12000</v>
      </c>
      <c r="I15" s="24">
        <v>28900</v>
      </c>
      <c r="J15" s="24">
        <v>0</v>
      </c>
      <c r="K15" s="24">
        <v>0</v>
      </c>
      <c r="L15" s="25">
        <f t="shared" si="1"/>
        <v>0</v>
      </c>
      <c r="M15" s="76">
        <f t="shared" si="2"/>
        <v>0</v>
      </c>
    </row>
    <row r="16" spans="2:13" x14ac:dyDescent="0.2">
      <c r="B16" s="75"/>
      <c r="C16" s="21"/>
      <c r="D16" s="22"/>
      <c r="E16" s="18">
        <v>5310</v>
      </c>
      <c r="F16" s="19" t="s">
        <v>30</v>
      </c>
      <c r="G16" s="23">
        <f t="shared" si="0"/>
        <v>181000</v>
      </c>
      <c r="H16" s="24">
        <v>181000</v>
      </c>
      <c r="I16" s="24">
        <v>330114.77</v>
      </c>
      <c r="J16" s="24">
        <v>0</v>
      </c>
      <c r="K16" s="24">
        <v>0</v>
      </c>
      <c r="L16" s="25">
        <f t="shared" si="1"/>
        <v>0</v>
      </c>
      <c r="M16" s="76">
        <f t="shared" si="2"/>
        <v>0</v>
      </c>
    </row>
    <row r="17" spans="2:13" x14ac:dyDescent="0.2">
      <c r="B17" s="75"/>
      <c r="C17" s="21"/>
      <c r="D17" s="22"/>
      <c r="E17" s="18">
        <v>5320</v>
      </c>
      <c r="F17" s="19" t="s">
        <v>31</v>
      </c>
      <c r="G17" s="23">
        <f t="shared" si="0"/>
        <v>0</v>
      </c>
      <c r="H17" s="24">
        <v>0</v>
      </c>
      <c r="I17" s="24">
        <v>12000</v>
      </c>
      <c r="J17" s="24">
        <v>0</v>
      </c>
      <c r="K17" s="24">
        <v>0</v>
      </c>
      <c r="L17" s="25">
        <f t="shared" si="1"/>
        <v>0</v>
      </c>
      <c r="M17" s="76">
        <f t="shared" si="2"/>
        <v>0</v>
      </c>
    </row>
    <row r="18" spans="2:13" x14ac:dyDescent="0.2">
      <c r="B18" s="75"/>
      <c r="C18" s="21"/>
      <c r="D18" s="22"/>
      <c r="E18" s="18">
        <v>5620</v>
      </c>
      <c r="F18" s="19" t="s">
        <v>32</v>
      </c>
      <c r="G18" s="23">
        <f t="shared" si="0"/>
        <v>68000</v>
      </c>
      <c r="H18" s="24">
        <v>68000</v>
      </c>
      <c r="I18" s="24">
        <v>175133.81</v>
      </c>
      <c r="J18" s="24">
        <v>0</v>
      </c>
      <c r="K18" s="24">
        <v>0</v>
      </c>
      <c r="L18" s="25">
        <f t="shared" si="1"/>
        <v>0</v>
      </c>
      <c r="M18" s="76">
        <f t="shared" si="2"/>
        <v>0</v>
      </c>
    </row>
    <row r="19" spans="2:13" ht="22.5" x14ac:dyDescent="0.2">
      <c r="B19" s="75"/>
      <c r="C19" s="21"/>
      <c r="D19" s="22"/>
      <c r="E19" s="18">
        <v>5640</v>
      </c>
      <c r="F19" s="19" t="s">
        <v>33</v>
      </c>
      <c r="G19" s="23">
        <f t="shared" si="0"/>
        <v>120000</v>
      </c>
      <c r="H19" s="24">
        <v>120000</v>
      </c>
      <c r="I19" s="24">
        <v>120000</v>
      </c>
      <c r="J19" s="24">
        <v>0</v>
      </c>
      <c r="K19" s="24">
        <v>0</v>
      </c>
      <c r="L19" s="25">
        <f t="shared" si="1"/>
        <v>0</v>
      </c>
      <c r="M19" s="76">
        <f t="shared" si="2"/>
        <v>0</v>
      </c>
    </row>
    <row r="20" spans="2:13" x14ac:dyDescent="0.2">
      <c r="B20" s="75"/>
      <c r="C20" s="21"/>
      <c r="D20" s="22"/>
      <c r="E20" s="18">
        <v>5650</v>
      </c>
      <c r="F20" s="19" t="s">
        <v>34</v>
      </c>
      <c r="G20" s="23">
        <f t="shared" si="0"/>
        <v>200000</v>
      </c>
      <c r="H20" s="24">
        <v>200000</v>
      </c>
      <c r="I20" s="24">
        <v>200000</v>
      </c>
      <c r="J20" s="24">
        <v>0</v>
      </c>
      <c r="K20" s="24">
        <v>0</v>
      </c>
      <c r="L20" s="25">
        <f t="shared" si="1"/>
        <v>0</v>
      </c>
      <c r="M20" s="76">
        <f t="shared" si="2"/>
        <v>0</v>
      </c>
    </row>
    <row r="21" spans="2:13" ht="22.5" x14ac:dyDescent="0.2">
      <c r="B21" s="75"/>
      <c r="C21" s="21"/>
      <c r="D21" s="22"/>
      <c r="E21" s="18">
        <v>5660</v>
      </c>
      <c r="F21" s="19" t="s">
        <v>35</v>
      </c>
      <c r="G21" s="23">
        <f t="shared" si="0"/>
        <v>0</v>
      </c>
      <c r="H21" s="24">
        <v>0</v>
      </c>
      <c r="I21" s="24">
        <v>4408.6899999999996</v>
      </c>
      <c r="J21" s="24">
        <v>0</v>
      </c>
      <c r="K21" s="24">
        <v>0</v>
      </c>
      <c r="L21" s="25">
        <f t="shared" si="1"/>
        <v>0</v>
      </c>
      <c r="M21" s="76">
        <f t="shared" si="2"/>
        <v>0</v>
      </c>
    </row>
    <row r="22" spans="2:13" x14ac:dyDescent="0.2">
      <c r="B22" s="75"/>
      <c r="C22" s="21"/>
      <c r="D22" s="22"/>
      <c r="E22" s="18">
        <v>5670</v>
      </c>
      <c r="F22" s="19" t="s">
        <v>36</v>
      </c>
      <c r="G22" s="23">
        <f t="shared" si="0"/>
        <v>190000</v>
      </c>
      <c r="H22" s="24">
        <v>190000</v>
      </c>
      <c r="I22" s="24">
        <v>272202.2</v>
      </c>
      <c r="J22" s="24">
        <v>0</v>
      </c>
      <c r="K22" s="24">
        <v>0</v>
      </c>
      <c r="L22" s="25">
        <f t="shared" si="1"/>
        <v>0</v>
      </c>
      <c r="M22" s="76">
        <f t="shared" si="2"/>
        <v>0</v>
      </c>
    </row>
    <row r="23" spans="2:13" x14ac:dyDescent="0.2">
      <c r="B23" s="75"/>
      <c r="C23" s="21"/>
      <c r="D23" s="22"/>
      <c r="E23" s="18">
        <v>5690</v>
      </c>
      <c r="F23" s="19" t="s">
        <v>37</v>
      </c>
      <c r="G23" s="23">
        <f t="shared" si="0"/>
        <v>0</v>
      </c>
      <c r="H23" s="24">
        <v>0</v>
      </c>
      <c r="I23" s="24">
        <v>837176.19</v>
      </c>
      <c r="J23" s="24">
        <v>833676.19</v>
      </c>
      <c r="K23" s="24">
        <v>833676.19</v>
      </c>
      <c r="L23" s="25">
        <f t="shared" si="1"/>
        <v>0</v>
      </c>
      <c r="M23" s="76">
        <f t="shared" si="2"/>
        <v>0.99581927909344869</v>
      </c>
    </row>
    <row r="24" spans="2:13" ht="22.5" x14ac:dyDescent="0.2">
      <c r="B24" s="75" t="s">
        <v>38</v>
      </c>
      <c r="C24" s="21"/>
      <c r="D24" s="22" t="s">
        <v>39</v>
      </c>
      <c r="E24" s="18">
        <v>5620</v>
      </c>
      <c r="F24" s="19" t="s">
        <v>32</v>
      </c>
      <c r="G24" s="23">
        <f t="shared" si="0"/>
        <v>42000</v>
      </c>
      <c r="H24" s="24">
        <v>42000</v>
      </c>
      <c r="I24" s="24">
        <v>131700</v>
      </c>
      <c r="J24" s="24">
        <v>0</v>
      </c>
      <c r="K24" s="24">
        <v>0</v>
      </c>
      <c r="L24" s="25">
        <f t="shared" si="1"/>
        <v>0</v>
      </c>
      <c r="M24" s="76">
        <f t="shared" si="2"/>
        <v>0</v>
      </c>
    </row>
    <row r="25" spans="2:13" ht="22.5" x14ac:dyDescent="0.2">
      <c r="B25" s="75" t="s">
        <v>40</v>
      </c>
      <c r="C25" s="21"/>
      <c r="D25" s="22" t="s">
        <v>41</v>
      </c>
      <c r="E25" s="18">
        <v>5110</v>
      </c>
      <c r="F25" s="19" t="s">
        <v>23</v>
      </c>
      <c r="G25" s="23">
        <f t="shared" si="0"/>
        <v>104000</v>
      </c>
      <c r="H25" s="24">
        <v>104000</v>
      </c>
      <c r="I25" s="24">
        <v>107522.58</v>
      </c>
      <c r="J25" s="24">
        <v>0</v>
      </c>
      <c r="K25" s="24">
        <v>0</v>
      </c>
      <c r="L25" s="25">
        <f t="shared" si="1"/>
        <v>0</v>
      </c>
      <c r="M25" s="76">
        <f t="shared" si="2"/>
        <v>0</v>
      </c>
    </row>
    <row r="26" spans="2:13" ht="22.5" x14ac:dyDescent="0.2">
      <c r="B26" s="75"/>
      <c r="C26" s="21"/>
      <c r="D26" s="22"/>
      <c r="E26" s="18">
        <v>5150</v>
      </c>
      <c r="F26" s="19" t="s">
        <v>24</v>
      </c>
      <c r="G26" s="23">
        <f t="shared" si="0"/>
        <v>0</v>
      </c>
      <c r="H26" s="24">
        <v>0</v>
      </c>
      <c r="I26" s="24">
        <v>80000</v>
      </c>
      <c r="J26" s="24">
        <v>0</v>
      </c>
      <c r="K26" s="24">
        <v>0</v>
      </c>
      <c r="L26" s="25">
        <f t="shared" si="1"/>
        <v>0</v>
      </c>
      <c r="M26" s="76">
        <f t="shared" si="2"/>
        <v>0</v>
      </c>
    </row>
    <row r="27" spans="2:13" x14ac:dyDescent="0.2">
      <c r="B27" s="75"/>
      <c r="C27" s="21"/>
      <c r="D27" s="22"/>
      <c r="E27" s="18">
        <v>5190</v>
      </c>
      <c r="F27" s="19" t="s">
        <v>25</v>
      </c>
      <c r="G27" s="23">
        <f t="shared" si="0"/>
        <v>0</v>
      </c>
      <c r="H27" s="24">
        <v>0</v>
      </c>
      <c r="I27" s="24">
        <v>15360</v>
      </c>
      <c r="J27" s="24">
        <v>0</v>
      </c>
      <c r="K27" s="24">
        <v>0</v>
      </c>
      <c r="L27" s="25">
        <f t="shared" si="1"/>
        <v>0</v>
      </c>
      <c r="M27" s="76">
        <f t="shared" si="2"/>
        <v>0</v>
      </c>
    </row>
    <row r="28" spans="2:13" x14ac:dyDescent="0.2">
      <c r="B28" s="75"/>
      <c r="C28" s="21"/>
      <c r="D28" s="22"/>
      <c r="E28" s="18">
        <v>5220</v>
      </c>
      <c r="F28" s="19" t="s">
        <v>27</v>
      </c>
      <c r="G28" s="23">
        <f t="shared" si="0"/>
        <v>0</v>
      </c>
      <c r="H28" s="24">
        <v>0</v>
      </c>
      <c r="I28" s="24">
        <v>34968.720000000001</v>
      </c>
      <c r="J28" s="24">
        <v>0</v>
      </c>
      <c r="K28" s="24">
        <v>0</v>
      </c>
      <c r="L28" s="25">
        <f t="shared" si="1"/>
        <v>0</v>
      </c>
      <c r="M28" s="76">
        <f t="shared" si="2"/>
        <v>0</v>
      </c>
    </row>
    <row r="29" spans="2:13" x14ac:dyDescent="0.2">
      <c r="B29" s="75"/>
      <c r="C29" s="21"/>
      <c r="D29" s="22"/>
      <c r="E29" s="18">
        <v>5230</v>
      </c>
      <c r="F29" s="19" t="s">
        <v>28</v>
      </c>
      <c r="G29" s="23">
        <f t="shared" si="0"/>
        <v>122000</v>
      </c>
      <c r="H29" s="24">
        <v>122000</v>
      </c>
      <c r="I29" s="24">
        <v>137304.74</v>
      </c>
      <c r="J29" s="24">
        <v>0</v>
      </c>
      <c r="K29" s="24">
        <v>0</v>
      </c>
      <c r="L29" s="25">
        <f t="shared" si="1"/>
        <v>0</v>
      </c>
      <c r="M29" s="76">
        <f t="shared" si="2"/>
        <v>0</v>
      </c>
    </row>
    <row r="30" spans="2:13" x14ac:dyDescent="0.2">
      <c r="B30" s="75"/>
      <c r="C30" s="21"/>
      <c r="D30" s="22"/>
      <c r="E30" s="18">
        <v>5310</v>
      </c>
      <c r="F30" s="19" t="s">
        <v>30</v>
      </c>
      <c r="G30" s="23">
        <f t="shared" si="0"/>
        <v>0</v>
      </c>
      <c r="H30" s="24">
        <v>0</v>
      </c>
      <c r="I30" s="24">
        <v>2349</v>
      </c>
      <c r="J30" s="24">
        <v>0</v>
      </c>
      <c r="K30" s="24">
        <v>0</v>
      </c>
      <c r="L30" s="25">
        <f t="shared" si="1"/>
        <v>0</v>
      </c>
      <c r="M30" s="76">
        <f t="shared" si="2"/>
        <v>0</v>
      </c>
    </row>
    <row r="31" spans="2:13" x14ac:dyDescent="0.2">
      <c r="B31" s="75"/>
      <c r="C31" s="21"/>
      <c r="D31" s="22"/>
      <c r="E31" s="18">
        <v>5670</v>
      </c>
      <c r="F31" s="19" t="s">
        <v>36</v>
      </c>
      <c r="G31" s="23">
        <f t="shared" si="0"/>
        <v>0</v>
      </c>
      <c r="H31" s="24">
        <v>0</v>
      </c>
      <c r="I31" s="24">
        <v>3050</v>
      </c>
      <c r="J31" s="24">
        <v>0</v>
      </c>
      <c r="K31" s="24">
        <v>0</v>
      </c>
      <c r="L31" s="25">
        <f t="shared" si="1"/>
        <v>0</v>
      </c>
      <c r="M31" s="76">
        <f t="shared" si="2"/>
        <v>0</v>
      </c>
    </row>
    <row r="32" spans="2:13" x14ac:dyDescent="0.2">
      <c r="B32" s="75"/>
      <c r="C32" s="21"/>
      <c r="D32" s="22"/>
      <c r="E32" s="18">
        <v>5690</v>
      </c>
      <c r="F32" s="19" t="s">
        <v>37</v>
      </c>
      <c r="G32" s="23">
        <f t="shared" si="0"/>
        <v>0</v>
      </c>
      <c r="H32" s="24">
        <v>0</v>
      </c>
      <c r="I32" s="24">
        <v>20350</v>
      </c>
      <c r="J32" s="24">
        <v>0</v>
      </c>
      <c r="K32" s="24">
        <v>0</v>
      </c>
      <c r="L32" s="25">
        <f t="shared" si="1"/>
        <v>0</v>
      </c>
      <c r="M32" s="76">
        <f t="shared" si="2"/>
        <v>0</v>
      </c>
    </row>
    <row r="33" spans="2:13" x14ac:dyDescent="0.2">
      <c r="B33" s="75" t="s">
        <v>42</v>
      </c>
      <c r="C33" s="21"/>
      <c r="D33" s="22" t="s">
        <v>43</v>
      </c>
      <c r="E33" s="18">
        <v>5110</v>
      </c>
      <c r="F33" s="19" t="s">
        <v>23</v>
      </c>
      <c r="G33" s="23">
        <f t="shared" si="0"/>
        <v>0</v>
      </c>
      <c r="H33" s="24">
        <v>0</v>
      </c>
      <c r="I33" s="24">
        <v>2743020</v>
      </c>
      <c r="J33" s="24">
        <v>0</v>
      </c>
      <c r="K33" s="24">
        <v>0</v>
      </c>
      <c r="L33" s="25">
        <f t="shared" si="1"/>
        <v>0</v>
      </c>
      <c r="M33" s="76">
        <f t="shared" si="2"/>
        <v>0</v>
      </c>
    </row>
    <row r="34" spans="2:13" x14ac:dyDescent="0.2">
      <c r="B34" s="75"/>
      <c r="C34" s="21"/>
      <c r="D34" s="22"/>
      <c r="E34" s="18">
        <v>5120</v>
      </c>
      <c r="F34" s="19" t="s">
        <v>44</v>
      </c>
      <c r="G34" s="23">
        <f t="shared" si="0"/>
        <v>0</v>
      </c>
      <c r="H34" s="24">
        <v>0</v>
      </c>
      <c r="I34" s="24">
        <v>20000</v>
      </c>
      <c r="J34" s="24">
        <v>0</v>
      </c>
      <c r="K34" s="24">
        <v>0</v>
      </c>
      <c r="L34" s="25">
        <f t="shared" si="1"/>
        <v>0</v>
      </c>
      <c r="M34" s="76">
        <f t="shared" si="2"/>
        <v>0</v>
      </c>
    </row>
    <row r="35" spans="2:13" ht="22.5" x14ac:dyDescent="0.2">
      <c r="B35" s="75"/>
      <c r="C35" s="21"/>
      <c r="D35" s="22"/>
      <c r="E35" s="18">
        <v>5150</v>
      </c>
      <c r="F35" s="19" t="s">
        <v>24</v>
      </c>
      <c r="G35" s="23">
        <f t="shared" si="0"/>
        <v>0</v>
      </c>
      <c r="H35" s="24">
        <v>0</v>
      </c>
      <c r="I35" s="24">
        <v>7989024</v>
      </c>
      <c r="J35" s="24">
        <v>0</v>
      </c>
      <c r="K35" s="24">
        <v>0</v>
      </c>
      <c r="L35" s="25">
        <f t="shared" si="1"/>
        <v>0</v>
      </c>
      <c r="M35" s="76">
        <f t="shared" si="2"/>
        <v>0</v>
      </c>
    </row>
    <row r="36" spans="2:13" x14ac:dyDescent="0.2">
      <c r="B36" s="75"/>
      <c r="C36" s="21"/>
      <c r="D36" s="22"/>
      <c r="E36" s="18">
        <v>5190</v>
      </c>
      <c r="F36" s="19" t="s">
        <v>25</v>
      </c>
      <c r="G36" s="23">
        <f t="shared" si="0"/>
        <v>0</v>
      </c>
      <c r="H36" s="24">
        <v>0</v>
      </c>
      <c r="I36" s="24">
        <v>1168100</v>
      </c>
      <c r="J36" s="24">
        <v>0</v>
      </c>
      <c r="K36" s="24">
        <v>0</v>
      </c>
      <c r="L36" s="25">
        <f t="shared" si="1"/>
        <v>0</v>
      </c>
      <c r="M36" s="76">
        <f t="shared" si="2"/>
        <v>0</v>
      </c>
    </row>
    <row r="37" spans="2:13" x14ac:dyDescent="0.2">
      <c r="B37" s="75"/>
      <c r="C37" s="21"/>
      <c r="D37" s="22"/>
      <c r="E37" s="18">
        <v>5210</v>
      </c>
      <c r="F37" s="19" t="s">
        <v>26</v>
      </c>
      <c r="G37" s="23">
        <f t="shared" si="0"/>
        <v>0</v>
      </c>
      <c r="H37" s="24">
        <v>0</v>
      </c>
      <c r="I37" s="24">
        <v>24000</v>
      </c>
      <c r="J37" s="24">
        <v>0</v>
      </c>
      <c r="K37" s="24">
        <v>0</v>
      </c>
      <c r="L37" s="25">
        <f t="shared" si="1"/>
        <v>0</v>
      </c>
      <c r="M37" s="76">
        <f t="shared" si="2"/>
        <v>0</v>
      </c>
    </row>
    <row r="38" spans="2:13" x14ac:dyDescent="0.2">
      <c r="B38" s="75"/>
      <c r="C38" s="21"/>
      <c r="D38" s="22"/>
      <c r="E38" s="18">
        <v>5230</v>
      </c>
      <c r="F38" s="19" t="s">
        <v>28</v>
      </c>
      <c r="G38" s="23">
        <f t="shared" si="0"/>
        <v>0</v>
      </c>
      <c r="H38" s="24">
        <v>0</v>
      </c>
      <c r="I38" s="24">
        <v>75000</v>
      </c>
      <c r="J38" s="24">
        <v>0</v>
      </c>
      <c r="K38" s="24">
        <v>0</v>
      </c>
      <c r="L38" s="25">
        <f t="shared" si="1"/>
        <v>0</v>
      </c>
      <c r="M38" s="76">
        <f t="shared" si="2"/>
        <v>0</v>
      </c>
    </row>
    <row r="39" spans="2:13" ht="22.5" x14ac:dyDescent="0.2">
      <c r="B39" s="75"/>
      <c r="C39" s="21"/>
      <c r="D39" s="22"/>
      <c r="E39" s="18">
        <v>5290</v>
      </c>
      <c r="F39" s="19" t="s">
        <v>29</v>
      </c>
      <c r="G39" s="23">
        <f t="shared" si="0"/>
        <v>0</v>
      </c>
      <c r="H39" s="24">
        <v>0</v>
      </c>
      <c r="I39" s="24">
        <v>90000</v>
      </c>
      <c r="J39" s="24">
        <v>0</v>
      </c>
      <c r="K39" s="24">
        <v>0</v>
      </c>
      <c r="L39" s="25">
        <f t="shared" si="1"/>
        <v>0</v>
      </c>
      <c r="M39" s="76">
        <f t="shared" si="2"/>
        <v>0</v>
      </c>
    </row>
    <row r="40" spans="2:13" x14ac:dyDescent="0.2">
      <c r="B40" s="75"/>
      <c r="C40" s="21"/>
      <c r="D40" s="22"/>
      <c r="E40" s="18">
        <v>5310</v>
      </c>
      <c r="F40" s="19" t="s">
        <v>30</v>
      </c>
      <c r="G40" s="23">
        <f t="shared" si="0"/>
        <v>0</v>
      </c>
      <c r="H40" s="24">
        <v>0</v>
      </c>
      <c r="I40" s="24">
        <v>185000</v>
      </c>
      <c r="J40" s="24">
        <v>0</v>
      </c>
      <c r="K40" s="24">
        <v>0</v>
      </c>
      <c r="L40" s="25">
        <f t="shared" si="1"/>
        <v>0</v>
      </c>
      <c r="M40" s="76">
        <f t="shared" si="2"/>
        <v>0</v>
      </c>
    </row>
    <row r="41" spans="2:13" x14ac:dyDescent="0.2">
      <c r="B41" s="75"/>
      <c r="C41" s="21"/>
      <c r="D41" s="22"/>
      <c r="E41" s="18">
        <v>5620</v>
      </c>
      <c r="F41" s="19" t="s">
        <v>32</v>
      </c>
      <c r="G41" s="23">
        <f t="shared" ref="G41:G72" si="3">+H41</f>
        <v>0</v>
      </c>
      <c r="H41" s="24">
        <v>0</v>
      </c>
      <c r="I41" s="24">
        <v>1177500</v>
      </c>
      <c r="J41" s="24">
        <v>0</v>
      </c>
      <c r="K41" s="24">
        <v>0</v>
      </c>
      <c r="L41" s="25">
        <f t="shared" ref="L41:L72" si="4">IFERROR(K41/H41,0)</f>
        <v>0</v>
      </c>
      <c r="M41" s="76">
        <f t="shared" ref="M41:M67" si="5">IFERROR(K41/I41,0)</f>
        <v>0</v>
      </c>
    </row>
    <row r="42" spans="2:13" ht="22.5" x14ac:dyDescent="0.2">
      <c r="B42" s="75"/>
      <c r="C42" s="21"/>
      <c r="D42" s="22"/>
      <c r="E42" s="18">
        <v>5640</v>
      </c>
      <c r="F42" s="19" t="s">
        <v>33</v>
      </c>
      <c r="G42" s="23">
        <f t="shared" si="3"/>
        <v>0</v>
      </c>
      <c r="H42" s="24">
        <v>0</v>
      </c>
      <c r="I42" s="24">
        <v>156000</v>
      </c>
      <c r="J42" s="24">
        <v>0</v>
      </c>
      <c r="K42" s="24">
        <v>0</v>
      </c>
      <c r="L42" s="25">
        <f t="shared" si="4"/>
        <v>0</v>
      </c>
      <c r="M42" s="76">
        <f t="shared" si="5"/>
        <v>0</v>
      </c>
    </row>
    <row r="43" spans="2:13" ht="22.5" x14ac:dyDescent="0.2">
      <c r="B43" s="75"/>
      <c r="C43" s="21"/>
      <c r="D43" s="22"/>
      <c r="E43" s="18">
        <v>5660</v>
      </c>
      <c r="F43" s="19" t="s">
        <v>35</v>
      </c>
      <c r="G43" s="23">
        <f t="shared" si="3"/>
        <v>0</v>
      </c>
      <c r="H43" s="24">
        <v>0</v>
      </c>
      <c r="I43" s="24">
        <v>170000</v>
      </c>
      <c r="J43" s="24">
        <v>0</v>
      </c>
      <c r="K43" s="24">
        <v>0</v>
      </c>
      <c r="L43" s="25">
        <f t="shared" si="4"/>
        <v>0</v>
      </c>
      <c r="M43" s="76">
        <f t="shared" si="5"/>
        <v>0</v>
      </c>
    </row>
    <row r="44" spans="2:13" x14ac:dyDescent="0.2">
      <c r="B44" s="75"/>
      <c r="C44" s="21"/>
      <c r="D44" s="22"/>
      <c r="E44" s="18">
        <v>5690</v>
      </c>
      <c r="F44" s="19" t="s">
        <v>37</v>
      </c>
      <c r="G44" s="23">
        <f t="shared" si="3"/>
        <v>0</v>
      </c>
      <c r="H44" s="24">
        <v>0</v>
      </c>
      <c r="I44" s="24">
        <v>1800000</v>
      </c>
      <c r="J44" s="24">
        <v>0</v>
      </c>
      <c r="K44" s="24">
        <v>0</v>
      </c>
      <c r="L44" s="25">
        <f t="shared" si="4"/>
        <v>0</v>
      </c>
      <c r="M44" s="76">
        <f t="shared" si="5"/>
        <v>0</v>
      </c>
    </row>
    <row r="45" spans="2:13" ht="22.5" x14ac:dyDescent="0.2">
      <c r="B45" s="75" t="s">
        <v>45</v>
      </c>
      <c r="C45" s="21"/>
      <c r="D45" s="22" t="s">
        <v>46</v>
      </c>
      <c r="E45" s="18">
        <v>5150</v>
      </c>
      <c r="F45" s="19" t="s">
        <v>24</v>
      </c>
      <c r="G45" s="23">
        <f t="shared" si="3"/>
        <v>0</v>
      </c>
      <c r="H45" s="24">
        <v>0</v>
      </c>
      <c r="I45" s="24">
        <v>2021985</v>
      </c>
      <c r="J45" s="24">
        <v>0</v>
      </c>
      <c r="K45" s="24">
        <v>0</v>
      </c>
      <c r="L45" s="25">
        <f t="shared" si="4"/>
        <v>0</v>
      </c>
      <c r="M45" s="76">
        <f t="shared" si="5"/>
        <v>0</v>
      </c>
    </row>
    <row r="46" spans="2:13" ht="22.5" x14ac:dyDescent="0.2">
      <c r="B46" s="75" t="s">
        <v>47</v>
      </c>
      <c r="C46" s="21"/>
      <c r="D46" s="22" t="s">
        <v>48</v>
      </c>
      <c r="E46" s="18">
        <v>5190</v>
      </c>
      <c r="F46" s="19" t="s">
        <v>25</v>
      </c>
      <c r="G46" s="23">
        <f t="shared" si="3"/>
        <v>3000</v>
      </c>
      <c r="H46" s="24">
        <v>3000</v>
      </c>
      <c r="I46" s="24">
        <v>0</v>
      </c>
      <c r="J46" s="24">
        <v>0</v>
      </c>
      <c r="K46" s="24">
        <v>0</v>
      </c>
      <c r="L46" s="25">
        <f t="shared" si="4"/>
        <v>0</v>
      </c>
      <c r="M46" s="76">
        <f t="shared" si="5"/>
        <v>0</v>
      </c>
    </row>
    <row r="47" spans="2:13" x14ac:dyDescent="0.2">
      <c r="B47" s="75"/>
      <c r="C47" s="21"/>
      <c r="D47" s="22"/>
      <c r="E47" s="18">
        <v>5210</v>
      </c>
      <c r="F47" s="19" t="s">
        <v>26</v>
      </c>
      <c r="G47" s="23">
        <f t="shared" si="3"/>
        <v>24000</v>
      </c>
      <c r="H47" s="24">
        <v>24000</v>
      </c>
      <c r="I47" s="24">
        <v>20000</v>
      </c>
      <c r="J47" s="24">
        <v>0</v>
      </c>
      <c r="K47" s="24">
        <v>0</v>
      </c>
      <c r="L47" s="25">
        <f t="shared" si="4"/>
        <v>0</v>
      </c>
      <c r="M47" s="76">
        <f t="shared" si="5"/>
        <v>0</v>
      </c>
    </row>
    <row r="48" spans="2:13" x14ac:dyDescent="0.2">
      <c r="B48" s="75"/>
      <c r="C48" s="21"/>
      <c r="D48" s="22"/>
      <c r="E48" s="18">
        <v>5230</v>
      </c>
      <c r="F48" s="19" t="s">
        <v>28</v>
      </c>
      <c r="G48" s="23">
        <f t="shared" si="3"/>
        <v>15000</v>
      </c>
      <c r="H48" s="24">
        <v>15000</v>
      </c>
      <c r="I48" s="24">
        <v>22000</v>
      </c>
      <c r="J48" s="24">
        <v>0</v>
      </c>
      <c r="K48" s="24">
        <v>0</v>
      </c>
      <c r="L48" s="25">
        <f t="shared" si="4"/>
        <v>0</v>
      </c>
      <c r="M48" s="76">
        <f t="shared" si="5"/>
        <v>0</v>
      </c>
    </row>
    <row r="49" spans="2:13" x14ac:dyDescent="0.2">
      <c r="B49" s="75"/>
      <c r="C49" s="21"/>
      <c r="D49" s="22"/>
      <c r="E49" s="18">
        <v>5690</v>
      </c>
      <c r="F49" s="19" t="s">
        <v>37</v>
      </c>
      <c r="G49" s="23">
        <f t="shared" si="3"/>
        <v>12000</v>
      </c>
      <c r="H49" s="24">
        <v>12000</v>
      </c>
      <c r="I49" s="24">
        <v>12000</v>
      </c>
      <c r="J49" s="24">
        <v>0</v>
      </c>
      <c r="K49" s="24">
        <v>0</v>
      </c>
      <c r="L49" s="25">
        <f t="shared" si="4"/>
        <v>0</v>
      </c>
      <c r="M49" s="76">
        <f t="shared" si="5"/>
        <v>0</v>
      </c>
    </row>
    <row r="50" spans="2:13" ht="22.5" x14ac:dyDescent="0.2">
      <c r="B50" s="75" t="s">
        <v>49</v>
      </c>
      <c r="C50" s="21"/>
      <c r="D50" s="22" t="s">
        <v>50</v>
      </c>
      <c r="E50" s="18">
        <v>5150</v>
      </c>
      <c r="F50" s="19" t="s">
        <v>24</v>
      </c>
      <c r="G50" s="23">
        <f t="shared" si="3"/>
        <v>0</v>
      </c>
      <c r="H50" s="24">
        <v>0</v>
      </c>
      <c r="I50" s="24">
        <v>0</v>
      </c>
      <c r="J50" s="24">
        <v>0</v>
      </c>
      <c r="K50" s="24">
        <v>0</v>
      </c>
      <c r="L50" s="25">
        <f t="shared" si="4"/>
        <v>0</v>
      </c>
      <c r="M50" s="76">
        <f t="shared" si="5"/>
        <v>0</v>
      </c>
    </row>
    <row r="51" spans="2:13" ht="22.5" x14ac:dyDescent="0.2">
      <c r="B51" s="75" t="s">
        <v>51</v>
      </c>
      <c r="C51" s="21"/>
      <c r="D51" s="22" t="s">
        <v>52</v>
      </c>
      <c r="E51" s="18">
        <v>5110</v>
      </c>
      <c r="F51" s="19" t="s">
        <v>23</v>
      </c>
      <c r="G51" s="23">
        <f t="shared" si="3"/>
        <v>0</v>
      </c>
      <c r="H51" s="24">
        <v>0</v>
      </c>
      <c r="I51" s="24">
        <v>3095.5</v>
      </c>
      <c r="J51" s="24">
        <v>0</v>
      </c>
      <c r="K51" s="24">
        <v>0</v>
      </c>
      <c r="L51" s="25">
        <f t="shared" si="4"/>
        <v>0</v>
      </c>
      <c r="M51" s="76">
        <f t="shared" si="5"/>
        <v>0</v>
      </c>
    </row>
    <row r="52" spans="2:13" x14ac:dyDescent="0.2">
      <c r="B52" s="75"/>
      <c r="C52" s="21"/>
      <c r="D52" s="22"/>
      <c r="E52" s="18">
        <v>5190</v>
      </c>
      <c r="F52" s="19" t="s">
        <v>25</v>
      </c>
      <c r="G52" s="23">
        <f t="shared" si="3"/>
        <v>8000</v>
      </c>
      <c r="H52" s="24">
        <v>8000</v>
      </c>
      <c r="I52" s="24">
        <v>8000</v>
      </c>
      <c r="J52" s="24">
        <v>0</v>
      </c>
      <c r="K52" s="24">
        <v>0</v>
      </c>
      <c r="L52" s="25">
        <f t="shared" si="4"/>
        <v>0</v>
      </c>
      <c r="M52" s="76">
        <f t="shared" si="5"/>
        <v>0</v>
      </c>
    </row>
    <row r="53" spans="2:13" x14ac:dyDescent="0.2">
      <c r="B53" s="75"/>
      <c r="C53" s="21"/>
      <c r="D53" s="22"/>
      <c r="E53" s="18">
        <v>5230</v>
      </c>
      <c r="F53" s="19" t="s">
        <v>28</v>
      </c>
      <c r="G53" s="23">
        <f t="shared" si="3"/>
        <v>0</v>
      </c>
      <c r="H53" s="24">
        <v>0</v>
      </c>
      <c r="I53" s="24">
        <v>0</v>
      </c>
      <c r="J53" s="24">
        <v>0</v>
      </c>
      <c r="K53" s="24">
        <v>0</v>
      </c>
      <c r="L53" s="25">
        <f t="shared" si="4"/>
        <v>0</v>
      </c>
      <c r="M53" s="76">
        <f t="shared" si="5"/>
        <v>0</v>
      </c>
    </row>
    <row r="54" spans="2:13" x14ac:dyDescent="0.2">
      <c r="B54" s="75" t="s">
        <v>53</v>
      </c>
      <c r="C54" s="21"/>
      <c r="D54" s="22" t="s">
        <v>54</v>
      </c>
      <c r="E54" s="18">
        <v>5310</v>
      </c>
      <c r="F54" s="19" t="s">
        <v>30</v>
      </c>
      <c r="G54" s="23">
        <f t="shared" si="3"/>
        <v>0</v>
      </c>
      <c r="H54" s="24">
        <v>0</v>
      </c>
      <c r="I54" s="24">
        <v>5000</v>
      </c>
      <c r="J54" s="24">
        <v>0</v>
      </c>
      <c r="K54" s="24">
        <v>0</v>
      </c>
      <c r="L54" s="25">
        <f t="shared" si="4"/>
        <v>0</v>
      </c>
      <c r="M54" s="76">
        <f t="shared" si="5"/>
        <v>0</v>
      </c>
    </row>
    <row r="55" spans="2:13" x14ac:dyDescent="0.2">
      <c r="B55" s="75" t="s">
        <v>55</v>
      </c>
      <c r="C55" s="21"/>
      <c r="D55" s="22" t="s">
        <v>56</v>
      </c>
      <c r="E55" s="18">
        <v>5110</v>
      </c>
      <c r="F55" s="19" t="s">
        <v>23</v>
      </c>
      <c r="G55" s="23">
        <f t="shared" si="3"/>
        <v>0</v>
      </c>
      <c r="H55" s="24">
        <v>0</v>
      </c>
      <c r="I55" s="24">
        <v>93473</v>
      </c>
      <c r="J55" s="24">
        <v>0</v>
      </c>
      <c r="K55" s="24">
        <v>0</v>
      </c>
      <c r="L55" s="25">
        <f t="shared" si="4"/>
        <v>0</v>
      </c>
      <c r="M55" s="76">
        <f t="shared" si="5"/>
        <v>0</v>
      </c>
    </row>
    <row r="56" spans="2:13" ht="22.5" x14ac:dyDescent="0.2">
      <c r="B56" s="75"/>
      <c r="C56" s="21"/>
      <c r="D56" s="22"/>
      <c r="E56" s="18">
        <v>5150</v>
      </c>
      <c r="F56" s="19" t="s">
        <v>24</v>
      </c>
      <c r="G56" s="23">
        <f t="shared" si="3"/>
        <v>614492</v>
      </c>
      <c r="H56" s="24">
        <v>614492</v>
      </c>
      <c r="I56" s="24">
        <v>4252416.32</v>
      </c>
      <c r="J56" s="24">
        <v>705680.66</v>
      </c>
      <c r="K56" s="24">
        <v>705680.66</v>
      </c>
      <c r="L56" s="25">
        <f t="shared" si="4"/>
        <v>1.1483968220904421</v>
      </c>
      <c r="M56" s="76">
        <f t="shared" si="5"/>
        <v>0.16594815909275787</v>
      </c>
    </row>
    <row r="57" spans="2:13" x14ac:dyDescent="0.2">
      <c r="B57" s="75"/>
      <c r="C57" s="21"/>
      <c r="D57" s="22"/>
      <c r="E57" s="18">
        <v>5190</v>
      </c>
      <c r="F57" s="19" t="s">
        <v>25</v>
      </c>
      <c r="G57" s="23">
        <f t="shared" si="3"/>
        <v>0</v>
      </c>
      <c r="H57" s="24">
        <v>0</v>
      </c>
      <c r="I57" s="24">
        <v>3144.1</v>
      </c>
      <c r="J57" s="24">
        <v>0</v>
      </c>
      <c r="K57" s="24">
        <v>0</v>
      </c>
      <c r="L57" s="25">
        <f t="shared" si="4"/>
        <v>0</v>
      </c>
      <c r="M57" s="76">
        <f t="shared" si="5"/>
        <v>0</v>
      </c>
    </row>
    <row r="58" spans="2:13" x14ac:dyDescent="0.2">
      <c r="B58" s="75"/>
      <c r="C58" s="21"/>
      <c r="D58" s="22"/>
      <c r="E58" s="18">
        <v>5210</v>
      </c>
      <c r="F58" s="19" t="s">
        <v>26</v>
      </c>
      <c r="G58" s="23">
        <f t="shared" si="3"/>
        <v>17450</v>
      </c>
      <c r="H58" s="24">
        <v>17450</v>
      </c>
      <c r="I58" s="24">
        <v>80508.06</v>
      </c>
      <c r="J58" s="24">
        <v>0</v>
      </c>
      <c r="K58" s="24">
        <v>0</v>
      </c>
      <c r="L58" s="25">
        <f t="shared" si="4"/>
        <v>0</v>
      </c>
      <c r="M58" s="76">
        <f t="shared" si="5"/>
        <v>0</v>
      </c>
    </row>
    <row r="59" spans="2:13" x14ac:dyDescent="0.2">
      <c r="B59" s="75"/>
      <c r="C59" s="21"/>
      <c r="D59" s="22"/>
      <c r="E59" s="18">
        <v>5230</v>
      </c>
      <c r="F59" s="19" t="s">
        <v>28</v>
      </c>
      <c r="G59" s="23">
        <f t="shared" si="3"/>
        <v>0</v>
      </c>
      <c r="H59" s="24">
        <v>0</v>
      </c>
      <c r="I59" s="24">
        <v>44092.97</v>
      </c>
      <c r="J59" s="24">
        <v>0</v>
      </c>
      <c r="K59" s="24">
        <v>0</v>
      </c>
      <c r="L59" s="25">
        <f t="shared" si="4"/>
        <v>0</v>
      </c>
      <c r="M59" s="76">
        <f t="shared" si="5"/>
        <v>0</v>
      </c>
    </row>
    <row r="60" spans="2:13" ht="22.5" x14ac:dyDescent="0.2">
      <c r="B60" s="75"/>
      <c r="C60" s="21"/>
      <c r="D60" s="22"/>
      <c r="E60" s="18">
        <v>5640</v>
      </c>
      <c r="F60" s="19" t="s">
        <v>33</v>
      </c>
      <c r="G60" s="23">
        <f t="shared" si="3"/>
        <v>65500</v>
      </c>
      <c r="H60" s="24">
        <v>65500</v>
      </c>
      <c r="I60" s="24">
        <v>282052.78000000003</v>
      </c>
      <c r="J60" s="24">
        <v>0</v>
      </c>
      <c r="K60" s="24">
        <v>0</v>
      </c>
      <c r="L60" s="25">
        <f t="shared" si="4"/>
        <v>0</v>
      </c>
      <c r="M60" s="76">
        <f t="shared" si="5"/>
        <v>0</v>
      </c>
    </row>
    <row r="61" spans="2:13" x14ac:dyDescent="0.2">
      <c r="B61" s="75"/>
      <c r="C61" s="21"/>
      <c r="D61" s="22"/>
      <c r="E61" s="18">
        <v>5650</v>
      </c>
      <c r="F61" s="19" t="s">
        <v>34</v>
      </c>
      <c r="G61" s="23">
        <f t="shared" si="3"/>
        <v>20000</v>
      </c>
      <c r="H61" s="24">
        <v>20000</v>
      </c>
      <c r="I61" s="24">
        <v>21008.13</v>
      </c>
      <c r="J61" s="24">
        <v>0</v>
      </c>
      <c r="K61" s="24">
        <v>0</v>
      </c>
      <c r="L61" s="25">
        <f t="shared" si="4"/>
        <v>0</v>
      </c>
      <c r="M61" s="76">
        <f t="shared" si="5"/>
        <v>0</v>
      </c>
    </row>
    <row r="62" spans="2:13" ht="22.5" x14ac:dyDescent="0.2">
      <c r="B62" s="75"/>
      <c r="C62" s="21"/>
      <c r="D62" s="22"/>
      <c r="E62" s="18">
        <v>5660</v>
      </c>
      <c r="F62" s="19" t="s">
        <v>35</v>
      </c>
      <c r="G62" s="23">
        <f t="shared" si="3"/>
        <v>118000</v>
      </c>
      <c r="H62" s="24">
        <v>118000</v>
      </c>
      <c r="I62" s="24">
        <v>1656375.65</v>
      </c>
      <c r="J62" s="24">
        <v>0</v>
      </c>
      <c r="K62" s="24">
        <v>0</v>
      </c>
      <c r="L62" s="25">
        <f t="shared" si="4"/>
        <v>0</v>
      </c>
      <c r="M62" s="76">
        <f t="shared" si="5"/>
        <v>0</v>
      </c>
    </row>
    <row r="63" spans="2:13" x14ac:dyDescent="0.2">
      <c r="B63" s="75"/>
      <c r="C63" s="21"/>
      <c r="D63" s="22"/>
      <c r="E63" s="18">
        <v>5690</v>
      </c>
      <c r="F63" s="19" t="s">
        <v>37</v>
      </c>
      <c r="G63" s="23">
        <f t="shared" si="3"/>
        <v>0</v>
      </c>
      <c r="H63" s="24">
        <v>0</v>
      </c>
      <c r="I63" s="24">
        <v>59829.2</v>
      </c>
      <c r="J63" s="24">
        <v>0</v>
      </c>
      <c r="K63" s="24">
        <v>0</v>
      </c>
      <c r="L63" s="25">
        <f t="shared" si="4"/>
        <v>0</v>
      </c>
      <c r="M63" s="76">
        <f t="shared" si="5"/>
        <v>0</v>
      </c>
    </row>
    <row r="64" spans="2:13" ht="22.5" x14ac:dyDescent="0.2">
      <c r="B64" s="75" t="s">
        <v>57</v>
      </c>
      <c r="C64" s="21"/>
      <c r="D64" s="22" t="s">
        <v>58</v>
      </c>
      <c r="E64" s="18">
        <v>5150</v>
      </c>
      <c r="F64" s="19" t="s">
        <v>24</v>
      </c>
      <c r="G64" s="23">
        <f t="shared" si="3"/>
        <v>0</v>
      </c>
      <c r="H64" s="24">
        <v>0</v>
      </c>
      <c r="I64" s="24">
        <v>43000</v>
      </c>
      <c r="J64" s="24">
        <v>0</v>
      </c>
      <c r="K64" s="24">
        <v>0</v>
      </c>
      <c r="L64" s="25">
        <f t="shared" si="4"/>
        <v>0</v>
      </c>
      <c r="M64" s="76">
        <f t="shared" si="5"/>
        <v>0</v>
      </c>
    </row>
    <row r="65" spans="2:13" ht="22.5" x14ac:dyDescent="0.2">
      <c r="B65" s="75" t="s">
        <v>59</v>
      </c>
      <c r="C65" s="21"/>
      <c r="D65" s="22" t="s">
        <v>60</v>
      </c>
      <c r="E65" s="18">
        <v>5310</v>
      </c>
      <c r="F65" s="19" t="s">
        <v>30</v>
      </c>
      <c r="G65" s="23">
        <f t="shared" si="3"/>
        <v>0</v>
      </c>
      <c r="H65" s="24">
        <v>0</v>
      </c>
      <c r="I65" s="24">
        <v>36100</v>
      </c>
      <c r="J65" s="24">
        <v>0</v>
      </c>
      <c r="K65" s="24">
        <v>0</v>
      </c>
      <c r="L65" s="25">
        <f t="shared" si="4"/>
        <v>0</v>
      </c>
      <c r="M65" s="76">
        <f t="shared" si="5"/>
        <v>0</v>
      </c>
    </row>
    <row r="66" spans="2:13" ht="22.5" x14ac:dyDescent="0.2">
      <c r="B66" s="75" t="s">
        <v>61</v>
      </c>
      <c r="C66" s="21"/>
      <c r="D66" s="22" t="s">
        <v>62</v>
      </c>
      <c r="E66" s="18">
        <v>5220</v>
      </c>
      <c r="F66" s="19" t="s">
        <v>27</v>
      </c>
      <c r="G66" s="23">
        <f t="shared" si="3"/>
        <v>87000</v>
      </c>
      <c r="H66" s="24">
        <v>87000</v>
      </c>
      <c r="I66" s="24">
        <v>87000</v>
      </c>
      <c r="J66" s="24">
        <v>0</v>
      </c>
      <c r="K66" s="24">
        <v>0</v>
      </c>
      <c r="L66" s="25">
        <f t="shared" si="4"/>
        <v>0</v>
      </c>
      <c r="M66" s="76">
        <f t="shared" si="5"/>
        <v>0</v>
      </c>
    </row>
    <row r="67" spans="2:13" ht="22.5" x14ac:dyDescent="0.2">
      <c r="B67" s="75"/>
      <c r="C67" s="21"/>
      <c r="D67" s="22"/>
      <c r="E67" s="18">
        <v>5290</v>
      </c>
      <c r="F67" s="19" t="s">
        <v>29</v>
      </c>
      <c r="G67" s="23">
        <f t="shared" si="3"/>
        <v>60020</v>
      </c>
      <c r="H67" s="24">
        <v>60020</v>
      </c>
      <c r="I67" s="24">
        <v>60020</v>
      </c>
      <c r="J67" s="24">
        <v>0</v>
      </c>
      <c r="K67" s="24">
        <v>0</v>
      </c>
      <c r="L67" s="25">
        <f t="shared" si="4"/>
        <v>0</v>
      </c>
      <c r="M67" s="76">
        <f t="shared" si="5"/>
        <v>0</v>
      </c>
    </row>
    <row r="68" spans="2:13" x14ac:dyDescent="0.2">
      <c r="B68" s="75"/>
      <c r="C68" s="21"/>
      <c r="D68" s="22"/>
      <c r="E68" s="26"/>
      <c r="F68" s="27"/>
      <c r="G68" s="30"/>
      <c r="H68" s="30"/>
      <c r="I68" s="30"/>
      <c r="J68" s="30"/>
      <c r="K68" s="30"/>
      <c r="L68" s="28"/>
      <c r="M68" s="77"/>
    </row>
    <row r="69" spans="2:13" x14ac:dyDescent="0.2">
      <c r="B69" s="75"/>
      <c r="C69" s="21"/>
      <c r="D69" s="17"/>
      <c r="E69" s="29"/>
      <c r="F69" s="17"/>
      <c r="G69" s="17"/>
      <c r="H69" s="17"/>
      <c r="I69" s="17"/>
      <c r="J69" s="17"/>
      <c r="K69" s="17"/>
      <c r="L69" s="17"/>
      <c r="M69" s="74"/>
    </row>
    <row r="70" spans="2:13" ht="13.15" customHeight="1" x14ac:dyDescent="0.2">
      <c r="B70" s="78" t="s">
        <v>14</v>
      </c>
      <c r="C70" s="60"/>
      <c r="D70" s="60"/>
      <c r="E70" s="60"/>
      <c r="F70" s="60"/>
      <c r="G70" s="5">
        <f>SUM(G9:G67)</f>
        <v>2609308</v>
      </c>
      <c r="H70" s="5">
        <f>SUM(H9:H67)</f>
        <v>2609308</v>
      </c>
      <c r="I70" s="5">
        <f>SUM(I9:I67)</f>
        <v>27697157.389999997</v>
      </c>
      <c r="J70" s="5">
        <f>SUM(J9:J67)</f>
        <v>1539356.85</v>
      </c>
      <c r="K70" s="5">
        <f>SUM(K9:K67)</f>
        <v>1539356.85</v>
      </c>
      <c r="L70" s="6">
        <f>IFERROR(K70/H70,0)</f>
        <v>0.58994831196623787</v>
      </c>
      <c r="M70" s="79">
        <f>IFERROR(K70/I70,0)</f>
        <v>5.5578152960772134E-2</v>
      </c>
    </row>
    <row r="71" spans="2:13" ht="4.9000000000000004" customHeight="1" x14ac:dyDescent="0.2">
      <c r="B71" s="75"/>
      <c r="C71" s="21"/>
      <c r="D71" s="17"/>
      <c r="E71" s="29"/>
      <c r="F71" s="17"/>
      <c r="G71" s="17"/>
      <c r="H71" s="17"/>
      <c r="I71" s="17"/>
      <c r="J71" s="17"/>
      <c r="K71" s="17"/>
      <c r="L71" s="17"/>
      <c r="M71" s="74"/>
    </row>
    <row r="72" spans="2:13" ht="13.15" customHeight="1" x14ac:dyDescent="0.2">
      <c r="B72" s="80" t="s">
        <v>15</v>
      </c>
      <c r="C72" s="59"/>
      <c r="D72" s="59"/>
      <c r="E72" s="13"/>
      <c r="F72" s="16"/>
      <c r="G72" s="17"/>
      <c r="H72" s="17"/>
      <c r="I72" s="17"/>
      <c r="J72" s="17"/>
      <c r="K72" s="17"/>
      <c r="L72" s="17"/>
      <c r="M72" s="74"/>
    </row>
    <row r="73" spans="2:13" ht="13.15" customHeight="1" x14ac:dyDescent="0.2">
      <c r="B73" s="73"/>
      <c r="C73" s="59" t="s">
        <v>16</v>
      </c>
      <c r="D73" s="59"/>
      <c r="E73" s="13"/>
      <c r="F73" s="16"/>
      <c r="G73" s="17"/>
      <c r="H73" s="17"/>
      <c r="I73" s="17"/>
      <c r="J73" s="17"/>
      <c r="K73" s="17"/>
      <c r="L73" s="17"/>
      <c r="M73" s="74"/>
    </row>
    <row r="74" spans="2:13" ht="6" customHeight="1" x14ac:dyDescent="0.2">
      <c r="B74" s="81"/>
      <c r="C74" s="31"/>
      <c r="D74" s="31"/>
      <c r="E74" s="26"/>
      <c r="F74" s="31"/>
      <c r="G74" s="17"/>
      <c r="H74" s="17"/>
      <c r="I74" s="17"/>
      <c r="J74" s="17"/>
      <c r="K74" s="17"/>
      <c r="L74" s="17"/>
      <c r="M74" s="74"/>
    </row>
    <row r="75" spans="2:13" ht="22.5" x14ac:dyDescent="0.2">
      <c r="B75" s="75" t="s">
        <v>38</v>
      </c>
      <c r="C75" s="21"/>
      <c r="D75" s="17" t="s">
        <v>39</v>
      </c>
      <c r="E75" s="29">
        <v>6130</v>
      </c>
      <c r="F75" s="17" t="s">
        <v>63</v>
      </c>
      <c r="G75" s="23">
        <f t="shared" ref="G75:G80" si="6">+H75</f>
        <v>0</v>
      </c>
      <c r="H75" s="24">
        <v>0</v>
      </c>
      <c r="I75" s="24">
        <v>0</v>
      </c>
      <c r="J75" s="24">
        <v>0</v>
      </c>
      <c r="K75" s="24">
        <v>0</v>
      </c>
      <c r="L75" s="25">
        <f t="shared" ref="L75:L80" si="7">IFERROR(K75/H75,0)</f>
        <v>0</v>
      </c>
      <c r="M75" s="76">
        <f t="shared" ref="M75:M80" si="8">IFERROR(K75/I75,0)</f>
        <v>0</v>
      </c>
    </row>
    <row r="76" spans="2:13" ht="22.5" x14ac:dyDescent="0.2">
      <c r="B76" s="75" t="s">
        <v>64</v>
      </c>
      <c r="C76" s="21"/>
      <c r="D76" s="17" t="s">
        <v>65</v>
      </c>
      <c r="E76" s="29">
        <v>6230</v>
      </c>
      <c r="F76" s="17" t="s">
        <v>63</v>
      </c>
      <c r="G76" s="23">
        <f t="shared" si="6"/>
        <v>0</v>
      </c>
      <c r="H76" s="24">
        <v>0</v>
      </c>
      <c r="I76" s="24">
        <v>2432986.9700000002</v>
      </c>
      <c r="J76" s="24">
        <v>0</v>
      </c>
      <c r="K76" s="24">
        <v>0</v>
      </c>
      <c r="L76" s="25">
        <f t="shared" si="7"/>
        <v>0</v>
      </c>
      <c r="M76" s="76">
        <f t="shared" si="8"/>
        <v>0</v>
      </c>
    </row>
    <row r="77" spans="2:13" ht="22.5" x14ac:dyDescent="0.2">
      <c r="B77" s="75" t="s">
        <v>66</v>
      </c>
      <c r="C77" s="21"/>
      <c r="D77" s="17" t="s">
        <v>67</v>
      </c>
      <c r="E77" s="29">
        <v>6230</v>
      </c>
      <c r="F77" s="17" t="s">
        <v>63</v>
      </c>
      <c r="G77" s="23">
        <f t="shared" si="6"/>
        <v>0</v>
      </c>
      <c r="H77" s="24">
        <v>0</v>
      </c>
      <c r="I77" s="24">
        <v>249190.99</v>
      </c>
      <c r="J77" s="24">
        <v>0</v>
      </c>
      <c r="K77" s="24">
        <v>0</v>
      </c>
      <c r="L77" s="25">
        <f t="shared" si="7"/>
        <v>0</v>
      </c>
      <c r="M77" s="76">
        <f t="shared" si="8"/>
        <v>0</v>
      </c>
    </row>
    <row r="78" spans="2:13" ht="22.5" x14ac:dyDescent="0.2">
      <c r="B78" s="75" t="s">
        <v>68</v>
      </c>
      <c r="C78" s="21"/>
      <c r="D78" s="17" t="s">
        <v>69</v>
      </c>
      <c r="E78" s="29">
        <v>6190</v>
      </c>
      <c r="F78" s="17" t="s">
        <v>70</v>
      </c>
      <c r="G78" s="23">
        <f t="shared" si="6"/>
        <v>0</v>
      </c>
      <c r="H78" s="24">
        <v>0</v>
      </c>
      <c r="I78" s="24">
        <v>5728606.4400000004</v>
      </c>
      <c r="J78" s="24">
        <v>0</v>
      </c>
      <c r="K78" s="24">
        <v>0</v>
      </c>
      <c r="L78" s="25">
        <f t="shared" si="7"/>
        <v>0</v>
      </c>
      <c r="M78" s="76">
        <f t="shared" si="8"/>
        <v>0</v>
      </c>
    </row>
    <row r="79" spans="2:13" x14ac:dyDescent="0.2">
      <c r="B79" s="75" t="s">
        <v>71</v>
      </c>
      <c r="C79" s="21"/>
      <c r="D79" s="17" t="s">
        <v>72</v>
      </c>
      <c r="E79" s="29">
        <v>6220</v>
      </c>
      <c r="F79" s="17" t="s">
        <v>73</v>
      </c>
      <c r="G79" s="23">
        <f t="shared" si="6"/>
        <v>0</v>
      </c>
      <c r="H79" s="24">
        <v>0</v>
      </c>
      <c r="I79" s="24">
        <v>4500000</v>
      </c>
      <c r="J79" s="24">
        <v>0</v>
      </c>
      <c r="K79" s="24">
        <v>0</v>
      </c>
      <c r="L79" s="25">
        <f t="shared" si="7"/>
        <v>0</v>
      </c>
      <c r="M79" s="76">
        <f t="shared" si="8"/>
        <v>0</v>
      </c>
    </row>
    <row r="80" spans="2:13" x14ac:dyDescent="0.2">
      <c r="B80" s="75" t="s">
        <v>74</v>
      </c>
      <c r="C80" s="21"/>
      <c r="D80" s="17" t="s">
        <v>75</v>
      </c>
      <c r="E80" s="29">
        <v>6220</v>
      </c>
      <c r="F80" s="17" t="s">
        <v>73</v>
      </c>
      <c r="G80" s="23">
        <f t="shared" si="6"/>
        <v>0</v>
      </c>
      <c r="H80" s="24">
        <v>0</v>
      </c>
      <c r="I80" s="24">
        <v>12760</v>
      </c>
      <c r="J80" s="24">
        <v>0</v>
      </c>
      <c r="K80" s="24">
        <v>0</v>
      </c>
      <c r="L80" s="25">
        <f t="shared" si="7"/>
        <v>0</v>
      </c>
      <c r="M80" s="76">
        <f t="shared" si="8"/>
        <v>0</v>
      </c>
    </row>
    <row r="81" spans="2:13" x14ac:dyDescent="0.2">
      <c r="B81" s="75"/>
      <c r="C81" s="21"/>
      <c r="D81" s="17"/>
      <c r="E81" s="29"/>
      <c r="F81" s="17"/>
      <c r="G81" s="30"/>
      <c r="H81" s="30"/>
      <c r="I81" s="30"/>
      <c r="J81" s="30"/>
      <c r="K81" s="30"/>
      <c r="L81" s="28"/>
      <c r="M81" s="77"/>
    </row>
    <row r="82" spans="2:13" x14ac:dyDescent="0.2">
      <c r="B82" s="82"/>
      <c r="C82" s="32"/>
      <c r="D82" s="33"/>
      <c r="E82" s="34"/>
      <c r="F82" s="33"/>
      <c r="G82" s="33"/>
      <c r="H82" s="33"/>
      <c r="I82" s="33"/>
      <c r="J82" s="33"/>
      <c r="K82" s="33"/>
      <c r="L82" s="33"/>
      <c r="M82" s="83"/>
    </row>
    <row r="83" spans="2:13" x14ac:dyDescent="0.2">
      <c r="B83" s="78" t="s">
        <v>17</v>
      </c>
      <c r="C83" s="60"/>
      <c r="D83" s="60"/>
      <c r="E83" s="60"/>
      <c r="F83" s="60"/>
      <c r="G83" s="5">
        <f>SUM(G75:G80)</f>
        <v>0</v>
      </c>
      <c r="H83" s="5">
        <f>SUM(H75:H80)</f>
        <v>0</v>
      </c>
      <c r="I83" s="5">
        <f>SUM(I75:I80)</f>
        <v>12923544.4</v>
      </c>
      <c r="J83" s="5">
        <f>SUM(J75:J80)</f>
        <v>0</v>
      </c>
      <c r="K83" s="5">
        <f>SUM(K75:K80)</f>
        <v>0</v>
      </c>
      <c r="L83" s="6">
        <f>IFERROR(K83/H83,0)</f>
        <v>0</v>
      </c>
      <c r="M83" s="79">
        <f>IFERROR(K83/I83,0)</f>
        <v>0</v>
      </c>
    </row>
    <row r="84" spans="2:13" x14ac:dyDescent="0.2">
      <c r="B84" s="84"/>
      <c r="C84" s="3"/>
      <c r="D84" s="2"/>
      <c r="E84" s="4"/>
      <c r="F84" s="2"/>
      <c r="G84" s="2"/>
      <c r="H84" s="2"/>
      <c r="I84" s="2"/>
      <c r="J84" s="2"/>
      <c r="K84" s="2"/>
      <c r="L84" s="2"/>
      <c r="M84" s="85"/>
    </row>
    <row r="85" spans="2:13" x14ac:dyDescent="0.2">
      <c r="B85" s="86" t="s">
        <v>18</v>
      </c>
      <c r="C85" s="52"/>
      <c r="D85" s="52"/>
      <c r="E85" s="52"/>
      <c r="F85" s="52"/>
      <c r="G85" s="7">
        <f>+G70+G83</f>
        <v>2609308</v>
      </c>
      <c r="H85" s="7">
        <f>+H70+H83</f>
        <v>2609308</v>
      </c>
      <c r="I85" s="7">
        <f>+I70+I83</f>
        <v>40620701.789999999</v>
      </c>
      <c r="J85" s="7">
        <f>+J70+J83</f>
        <v>1539356.85</v>
      </c>
      <c r="K85" s="7">
        <f>+K70+K83</f>
        <v>1539356.85</v>
      </c>
      <c r="L85" s="8">
        <f>IFERROR(K85/H85,0)</f>
        <v>0.58994831196623787</v>
      </c>
      <c r="M85" s="87">
        <f>IFERROR(K85/I85,0)</f>
        <v>3.7895870385453528E-2</v>
      </c>
    </row>
    <row r="86" spans="2:13" ht="13.5" thickBot="1" x14ac:dyDescent="0.25">
      <c r="B86" s="88"/>
      <c r="C86" s="89"/>
      <c r="D86" s="89"/>
      <c r="E86" s="90"/>
      <c r="F86" s="89"/>
      <c r="G86" s="89"/>
      <c r="H86" s="89"/>
      <c r="I86" s="89"/>
      <c r="J86" s="89"/>
      <c r="K86" s="89"/>
      <c r="L86" s="89"/>
      <c r="M86" s="91"/>
    </row>
    <row r="87" spans="2:13" ht="15.75" thickTop="1" x14ac:dyDescent="0.25">
      <c r="B87" s="9" t="s">
        <v>19</v>
      </c>
      <c r="C87" s="9"/>
      <c r="D87" s="10"/>
      <c r="E87" s="11"/>
      <c r="F87" s="10"/>
      <c r="G87" s="10"/>
      <c r="H87" s="10"/>
    </row>
  </sheetData>
  <mergeCells count="22">
    <mergeCell ref="B85:F85"/>
    <mergeCell ref="K3:K5"/>
    <mergeCell ref="L3:M3"/>
    <mergeCell ref="L4:L5"/>
    <mergeCell ref="M4:M5"/>
    <mergeCell ref="B6:D6"/>
    <mergeCell ref="J6:K6"/>
    <mergeCell ref="C7:D7"/>
    <mergeCell ref="B70:F70"/>
    <mergeCell ref="B72:D72"/>
    <mergeCell ref="C73:D73"/>
    <mergeCell ref="B83:F8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scale="4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2023-10-19T16:01:31Z</cp:lastPrinted>
  <dcterms:created xsi:type="dcterms:W3CDTF">2020-08-06T19:52:58Z</dcterms:created>
  <dcterms:modified xsi:type="dcterms:W3CDTF">2023-10-19T16:03:00Z</dcterms:modified>
</cp:coreProperties>
</file>