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" l="1"/>
  <c r="L62" i="1"/>
  <c r="G62" i="1"/>
  <c r="M61" i="1"/>
  <c r="L61" i="1"/>
  <c r="G61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0" i="1" l="1"/>
  <c r="G9" i="1"/>
  <c r="K65" i="1" l="1"/>
  <c r="J65" i="1"/>
  <c r="I65" i="1"/>
  <c r="H65" i="1"/>
  <c r="G65" i="1"/>
  <c r="K55" i="1"/>
  <c r="J55" i="1"/>
  <c r="I55" i="1"/>
  <c r="H55" i="1"/>
  <c r="G55" i="1"/>
  <c r="M65" i="1" l="1"/>
  <c r="M60" i="1"/>
  <c r="M55" i="1"/>
  <c r="M9" i="1"/>
  <c r="K67" i="1"/>
  <c r="I67" i="1"/>
  <c r="H67" i="1"/>
  <c r="J67" i="1"/>
  <c r="G67" i="1"/>
  <c r="L65" i="1"/>
  <c r="L60" i="1"/>
  <c r="L55" i="1"/>
  <c r="L9" i="1"/>
  <c r="L67" i="1" l="1"/>
  <c r="M67" i="1"/>
</calcChain>
</file>

<file path=xl/sharedStrings.xml><?xml version="1.0" encoding="utf-8"?>
<sst xmlns="http://schemas.openxmlformats.org/spreadsheetml/2006/main" count="91" uniqueCount="63">
  <si>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</si>
  <si>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</si>
  <si>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</si>
  <si>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</si>
  <si>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</si>
  <si>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</si>
  <si>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</si>
  <si>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</si>
  <si>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</si>
  <si>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</si>
  <si>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</si>
  <si>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</si>
  <si>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</si>
  <si>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</si>
  <si>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</si>
  <si>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</si>
  <si>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</si>
  <si>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</si>
  <si>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</si>
  <si>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</si>
  <si>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</si>
  <si>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</si>
  <si>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 UTL</t>
  </si>
  <si>
    <t>MUEBLES DE OFICINA Y ESTANTERIA</t>
  </si>
  <si>
    <t>EQUIPO DE COMPUTO Y DE TECNOLOGIAS DE LA INFORMACI</t>
  </si>
  <si>
    <t>OTROS MOBILIARIOS Y EQUIPOS DE ADMINISTRACION</t>
  </si>
  <si>
    <t>CAMARAS FOTOGRAFICAS Y DE VIDEO</t>
  </si>
  <si>
    <t>EQUIPO MEDICO Y DE LABORATORIO</t>
  </si>
  <si>
    <t>AUTOMOVILES Y CAMIONES</t>
  </si>
  <si>
    <t>SISTEMAS DE AIRE ACONDICIONADO, CALEFACCION Y DE R</t>
  </si>
  <si>
    <t>OTROS EQUIPOS</t>
  </si>
  <si>
    <t>G1146</t>
  </si>
  <si>
    <t>OPERACIÓN DE LA PLANEACIÓN Y  EVALUACIÓN UTL</t>
  </si>
  <si>
    <t>MAQUINARIA Y EQUIPO INDUSTRIAL</t>
  </si>
  <si>
    <t>G1154</t>
  </si>
  <si>
    <t>ADMINISTRACIÓN DE LOS SERVICIOS INFORMÁTICOS UTL</t>
  </si>
  <si>
    <t>P0439</t>
  </si>
  <si>
    <t>ADMINISTRACIÓN E IMPARTICIÓN DE LOS SERVICIOS EDUCATIVOS EXISTENTES UTL</t>
  </si>
  <si>
    <t>EQUIPO Y APARATOS AUDIOVISUALES</t>
  </si>
  <si>
    <t>INSTRUMENTAL MEDICO Y DE LABORATORIO</t>
  </si>
  <si>
    <t>OTROS EQUIPOS DE TRANSPORTES</t>
  </si>
  <si>
    <t>EQUIPOS DE GENERACION ELECTRICA, APARATOS Y ACCESO</t>
  </si>
  <si>
    <t>HERRAMIENTAS Y MAQUINAS-HERRAMIENTA</t>
  </si>
  <si>
    <t>SOFTWARE</t>
  </si>
  <si>
    <t>P0443</t>
  </si>
  <si>
    <t>FORTALECIMIENTO DE LA FORMACIÓN INTEGRAL DE LA UTL</t>
  </si>
  <si>
    <t>APARATOS DEPORTIVOS</t>
  </si>
  <si>
    <t>OTRO MOBILIARIO Y EQUIPO EDUCACIONAL Y RECREATIVO</t>
  </si>
  <si>
    <t>P0445</t>
  </si>
  <si>
    <t>GESTIÓN DE CERTIFICACIÓN DE PROCESOS Y ACREDITACIÓN DE PROGRAMAS EDUCATIVOS DE LA UTL</t>
  </si>
  <si>
    <t>P0446</t>
  </si>
  <si>
    <t>MANTENIMIENTO DE INSTALACIONES FÍSICAS Y MÓVILES DE LA UTL</t>
  </si>
  <si>
    <t>P0448</t>
  </si>
  <si>
    <t>OPERACIÓN DE SERVICIOS DE VINCULACIÓN CON EL ENTORNO UTL</t>
  </si>
  <si>
    <t>P2749</t>
  </si>
  <si>
    <t>ADMINISTRACIÓN  E IMPARTICIÓN DE LOS SERVICIOS EDUCATIVOS EXISTENTES EN UTL-UAS</t>
  </si>
  <si>
    <t>MUEBLES, EXCEPTO DE OFICINA Y ESTANTERIA</t>
  </si>
  <si>
    <t>EQUIPO DE COMUNICACION Y TELECOMUNICACION</t>
  </si>
  <si>
    <t>CONSTRUCCION DE OBRAS PARA EL ABASTECIMIENTO DE AG</t>
  </si>
  <si>
    <t>Q0592</t>
  </si>
  <si>
    <t>INFRAESTRUCTURA UTL CAMPUS LEÓN</t>
  </si>
  <si>
    <t>EDIFICACION NO HABITACIONAL</t>
  </si>
  <si>
    <t>UNIVERSIDAD TECNOLOGICA DE LEON
Programas y Proyectos de Inversión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</si>
</sst>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69</xdr:row>
      <xdr:rowOff>66675</xdr:rowOff>
    </xdr:from>
    <xdr:to>
      <xdr:col>12</xdr:col>
      <xdr:colOff>600075</xdr:colOff>
      <xdr:row>75</xdr:row>
      <xdr:rowOff>123825</xdr:rowOff>
    </xdr:to>
    <xdr:sp macro="" textlink="">
      <xdr:nvSpPr>
        <xdr:cNvPr id="2" name="CuadroTexto 1"/>
        <xdr:cNvSpPr txBox="1"/>
      </xdr:nvSpPr>
      <xdr:spPr>
        <a:xfrm>
          <a:off x="123825" y="13706475"/>
          <a:ext cx="1251585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abSelected="1" topLeftCell="A41" workbookViewId="0">
      <selection activeCell="N69" sqref="N6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6.2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262500</v>
      </c>
      <c r="J9" s="36">
        <v>259404.5</v>
      </c>
      <c r="K9" s="36">
        <v>259404.5</v>
      </c>
      <c r="L9" s="37">
        <f>IFERROR(K9/H9,0)</f>
        <v>0</v>
      </c>
      <c r="M9" s="38">
        <f>IFERROR(K9/I9,0)</f>
        <v>0.988207619047619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>+H10</f>
        <v>0</v>
      </c>
      <c r="H10" s="36">
        <v>0</v>
      </c>
      <c r="I10" s="36">
        <v>99000</v>
      </c>
      <c r="J10" s="36">
        <v>34800</v>
      </c>
      <c r="K10" s="36">
        <v>34800</v>
      </c>
      <c r="L10" s="37">
        <f>IFERROR(K10/H10,0)</f>
        <v>0</v>
      </c>
      <c r="M10" s="38">
        <f>IFERROR(K10/I10,0)</f>
        <v>0.3515151515151515</v>
      </c>
    </row>
    <row r="11" spans="2:13" x14ac:dyDescent="0.2">
      <c r="B11" s="32"/>
      <c r="C11" s="33"/>
      <c r="D11" s="34"/>
      <c r="E11" s="29">
        <v>5190</v>
      </c>
      <c r="F11" s="30" t="s">
        <v>25</v>
      </c>
      <c r="G11" s="35">
        <f>+H11</f>
        <v>7000</v>
      </c>
      <c r="H11" s="36">
        <v>7000</v>
      </c>
      <c r="I11" s="36">
        <v>273500</v>
      </c>
      <c r="J11" s="36">
        <v>149760.49</v>
      </c>
      <c r="K11" s="36">
        <v>149760.49</v>
      </c>
      <c r="L11" s="37">
        <f>IFERROR(K11/H11,0)</f>
        <v>21.394355714285712</v>
      </c>
      <c r="M11" s="38">
        <f>IFERROR(K11/I11,0)</f>
        <v>0.54757034734917731</v>
      </c>
    </row>
    <row r="12" spans="2:13" x14ac:dyDescent="0.2">
      <c r="B12" s="32"/>
      <c r="C12" s="33"/>
      <c r="D12" s="34"/>
      <c r="E12" s="29">
        <v>5230</v>
      </c>
      <c r="F12" s="30" t="s">
        <v>26</v>
      </c>
      <c r="G12" s="35">
        <f>+H12</f>
        <v>0</v>
      </c>
      <c r="H12" s="36">
        <v>0</v>
      </c>
      <c r="I12" s="36">
        <v>8107</v>
      </c>
      <c r="J12" s="36">
        <v>4034.02</v>
      </c>
      <c r="K12" s="36">
        <v>4034.02</v>
      </c>
      <c r="L12" s="37">
        <f>IFERROR(K12/H12,0)</f>
        <v>0</v>
      </c>
      <c r="M12" s="38">
        <f>IFERROR(K12/I12,0)</f>
        <v>0.49759713827556434</v>
      </c>
    </row>
    <row r="13" spans="2:13" x14ac:dyDescent="0.2">
      <c r="B13" s="32"/>
      <c r="C13" s="33"/>
      <c r="D13" s="34"/>
      <c r="E13" s="29">
        <v>5310</v>
      </c>
      <c r="F13" s="30" t="s">
        <v>27</v>
      </c>
      <c r="G13" s="35">
        <f>+H13</f>
        <v>38000</v>
      </c>
      <c r="H13" s="36">
        <v>38000</v>
      </c>
      <c r="I13" s="36">
        <v>38000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5410</v>
      </c>
      <c r="F14" s="30" t="s">
        <v>28</v>
      </c>
      <c r="G14" s="35">
        <f>+H14</f>
        <v>0</v>
      </c>
      <c r="H14" s="36">
        <v>0</v>
      </c>
      <c r="I14" s="36">
        <v>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ht="22.5" x14ac:dyDescent="0.2">
      <c r="B15" s="32"/>
      <c r="C15" s="33"/>
      <c r="D15" s="34"/>
      <c r="E15" s="29">
        <v>5640</v>
      </c>
      <c r="F15" s="30" t="s">
        <v>29</v>
      </c>
      <c r="G15" s="35">
        <f>+H15</f>
        <v>0</v>
      </c>
      <c r="H15" s="36">
        <v>0</v>
      </c>
      <c r="I15" s="36">
        <v>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5690</v>
      </c>
      <c r="F16" s="30" t="s">
        <v>30</v>
      </c>
      <c r="G16" s="35">
        <f>+H16</f>
        <v>0</v>
      </c>
      <c r="H16" s="36">
        <v>0</v>
      </c>
      <c r="I16" s="36">
        <v>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 t="s">
        <v>31</v>
      </c>
      <c r="C17" s="33"/>
      <c r="D17" s="34" t="s">
        <v>32</v>
      </c>
      <c r="E17" s="29">
        <v>5110</v>
      </c>
      <c r="F17" s="30" t="s">
        <v>23</v>
      </c>
      <c r="G17" s="35">
        <f>+H17</f>
        <v>210500</v>
      </c>
      <c r="H17" s="36">
        <v>210500</v>
      </c>
      <c r="I17" s="36">
        <v>210500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5620</v>
      </c>
      <c r="F18" s="30" t="s">
        <v>33</v>
      </c>
      <c r="G18" s="35">
        <f>+H18</f>
        <v>0</v>
      </c>
      <c r="H18" s="36">
        <v>0</v>
      </c>
      <c r="I18" s="36">
        <v>15000</v>
      </c>
      <c r="J18" s="36">
        <v>10000</v>
      </c>
      <c r="K18" s="36">
        <v>10000</v>
      </c>
      <c r="L18" s="37">
        <f>IFERROR(K18/H18,0)</f>
        <v>0</v>
      </c>
      <c r="M18" s="38">
        <f>IFERROR(K18/I18,0)</f>
        <v>0.66666666666666663</v>
      </c>
    </row>
    <row r="19" spans="2:13" ht="22.5" x14ac:dyDescent="0.2">
      <c r="B19" s="32" t="s">
        <v>34</v>
      </c>
      <c r="C19" s="33"/>
      <c r="D19" s="34" t="s">
        <v>35</v>
      </c>
      <c r="E19" s="29">
        <v>5150</v>
      </c>
      <c r="F19" s="30" t="s">
        <v>24</v>
      </c>
      <c r="G19" s="35">
        <f>+H19</f>
        <v>4242428</v>
      </c>
      <c r="H19" s="36">
        <v>4242428</v>
      </c>
      <c r="I19" s="36">
        <v>3066925.9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 t="s">
        <v>36</v>
      </c>
      <c r="C20" s="33"/>
      <c r="D20" s="34" t="s">
        <v>37</v>
      </c>
      <c r="E20" s="29">
        <v>5110</v>
      </c>
      <c r="F20" s="30" t="s">
        <v>23</v>
      </c>
      <c r="G20" s="35">
        <f>+H20</f>
        <v>423745</v>
      </c>
      <c r="H20" s="36">
        <v>423745</v>
      </c>
      <c r="I20" s="36">
        <v>959327.05</v>
      </c>
      <c r="J20" s="36">
        <v>429610.9</v>
      </c>
      <c r="K20" s="36">
        <v>429610.9</v>
      </c>
      <c r="L20" s="37">
        <f>IFERROR(K20/H20,0)</f>
        <v>1.0138429951975836</v>
      </c>
      <c r="M20" s="38">
        <f>IFERROR(K20/I20,0)</f>
        <v>0.44782527501960878</v>
      </c>
    </row>
    <row r="21" spans="2:13" ht="22.5" x14ac:dyDescent="0.2">
      <c r="B21" s="32"/>
      <c r="C21" s="33"/>
      <c r="D21" s="34"/>
      <c r="E21" s="29">
        <v>5150</v>
      </c>
      <c r="F21" s="30" t="s">
        <v>24</v>
      </c>
      <c r="G21" s="35">
        <f>+H21</f>
        <v>889851.2</v>
      </c>
      <c r="H21" s="36">
        <v>889851.2</v>
      </c>
      <c r="I21" s="36">
        <v>2337452.71</v>
      </c>
      <c r="J21" s="36">
        <v>147948.01999999999</v>
      </c>
      <c r="K21" s="36">
        <v>140448.01999999999</v>
      </c>
      <c r="L21" s="37">
        <f>IFERROR(K21/H21,0)</f>
        <v>0.1578331523292883</v>
      </c>
      <c r="M21" s="38">
        <f>IFERROR(K21/I21,0)</f>
        <v>6.0085930037917214E-2</v>
      </c>
    </row>
    <row r="22" spans="2:13" x14ac:dyDescent="0.2">
      <c r="B22" s="32"/>
      <c r="C22" s="33"/>
      <c r="D22" s="34"/>
      <c r="E22" s="29">
        <v>5190</v>
      </c>
      <c r="F22" s="30" t="s">
        <v>25</v>
      </c>
      <c r="G22" s="35">
        <f>+H22</f>
        <v>29000</v>
      </c>
      <c r="H22" s="36">
        <v>29000</v>
      </c>
      <c r="I22" s="36">
        <v>99300</v>
      </c>
      <c r="J22" s="36">
        <v>36516.07</v>
      </c>
      <c r="K22" s="36">
        <v>36516.07</v>
      </c>
      <c r="L22" s="37">
        <f>IFERROR(K22/H22,0)</f>
        <v>1.2591748275862069</v>
      </c>
      <c r="M22" s="38">
        <f>IFERROR(K22/I22,0)</f>
        <v>0.36773484390735145</v>
      </c>
    </row>
    <row r="23" spans="2:13" x14ac:dyDescent="0.2">
      <c r="B23" s="32"/>
      <c r="C23" s="33"/>
      <c r="D23" s="34"/>
      <c r="E23" s="29">
        <v>5210</v>
      </c>
      <c r="F23" s="30" t="s">
        <v>38</v>
      </c>
      <c r="G23" s="35">
        <f>+H23</f>
        <v>8000</v>
      </c>
      <c r="H23" s="36">
        <v>8000</v>
      </c>
      <c r="I23" s="36">
        <v>83700</v>
      </c>
      <c r="J23" s="36">
        <v>41854.71</v>
      </c>
      <c r="K23" s="36">
        <v>41854.71</v>
      </c>
      <c r="L23" s="37">
        <f>IFERROR(K23/H23,0)</f>
        <v>5.2318387499999996</v>
      </c>
      <c r="M23" s="38">
        <f>IFERROR(K23/I23,0)</f>
        <v>0.50005627240143369</v>
      </c>
    </row>
    <row r="24" spans="2:13" x14ac:dyDescent="0.2">
      <c r="B24" s="32"/>
      <c r="C24" s="33"/>
      <c r="D24" s="34"/>
      <c r="E24" s="29">
        <v>5230</v>
      </c>
      <c r="F24" s="30" t="s">
        <v>26</v>
      </c>
      <c r="G24" s="35">
        <f>+H24</f>
        <v>9000</v>
      </c>
      <c r="H24" s="36">
        <v>9000</v>
      </c>
      <c r="I24" s="36">
        <v>42000</v>
      </c>
      <c r="J24" s="36">
        <v>17394.2</v>
      </c>
      <c r="K24" s="36">
        <v>17394.2</v>
      </c>
      <c r="L24" s="37">
        <f>IFERROR(K24/H24,0)</f>
        <v>1.9326888888888889</v>
      </c>
      <c r="M24" s="38">
        <f>IFERROR(K24/I24,0)</f>
        <v>0.41414761904761904</v>
      </c>
    </row>
    <row r="25" spans="2:13" x14ac:dyDescent="0.2">
      <c r="B25" s="32"/>
      <c r="C25" s="33"/>
      <c r="D25" s="34"/>
      <c r="E25" s="29">
        <v>5310</v>
      </c>
      <c r="F25" s="30" t="s">
        <v>27</v>
      </c>
      <c r="G25" s="35">
        <f>+H25</f>
        <v>186000</v>
      </c>
      <c r="H25" s="36">
        <v>186000</v>
      </c>
      <c r="I25" s="36">
        <v>212000</v>
      </c>
      <c r="J25" s="36">
        <v>13753.99</v>
      </c>
      <c r="K25" s="36">
        <v>13753.99</v>
      </c>
      <c r="L25" s="37">
        <f>IFERROR(K25/H25,0)</f>
        <v>7.3946182795698923E-2</v>
      </c>
      <c r="M25" s="38">
        <f>IFERROR(K25/I25,0)</f>
        <v>6.4877311320754721E-2</v>
      </c>
    </row>
    <row r="26" spans="2:13" x14ac:dyDescent="0.2">
      <c r="B26" s="32"/>
      <c r="C26" s="33"/>
      <c r="D26" s="34"/>
      <c r="E26" s="29">
        <v>5320</v>
      </c>
      <c r="F26" s="30" t="s">
        <v>39</v>
      </c>
      <c r="G26" s="35">
        <f>+H26</f>
        <v>4000</v>
      </c>
      <c r="H26" s="36">
        <v>4000</v>
      </c>
      <c r="I26" s="36">
        <v>4000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5490</v>
      </c>
      <c r="F27" s="30" t="s">
        <v>40</v>
      </c>
      <c r="G27" s="35">
        <f>+H27</f>
        <v>0</v>
      </c>
      <c r="H27" s="36">
        <v>0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5620</v>
      </c>
      <c r="F28" s="30" t="s">
        <v>33</v>
      </c>
      <c r="G28" s="35">
        <f>+H28</f>
        <v>20000</v>
      </c>
      <c r="H28" s="36">
        <v>20000</v>
      </c>
      <c r="I28" s="36">
        <v>6033</v>
      </c>
      <c r="J28" s="36">
        <v>6032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ht="22.5" x14ac:dyDescent="0.2">
      <c r="B29" s="32"/>
      <c r="C29" s="33"/>
      <c r="D29" s="34"/>
      <c r="E29" s="29">
        <v>5660</v>
      </c>
      <c r="F29" s="30" t="s">
        <v>41</v>
      </c>
      <c r="G29" s="35">
        <f>+H29</f>
        <v>24000</v>
      </c>
      <c r="H29" s="36">
        <v>24000</v>
      </c>
      <c r="I29" s="36">
        <v>24000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">
      <c r="B30" s="32"/>
      <c r="C30" s="33"/>
      <c r="D30" s="34"/>
      <c r="E30" s="29">
        <v>5670</v>
      </c>
      <c r="F30" s="30" t="s">
        <v>42</v>
      </c>
      <c r="G30" s="35">
        <f>+H30</f>
        <v>92256.98</v>
      </c>
      <c r="H30" s="36">
        <v>92256.98</v>
      </c>
      <c r="I30" s="36">
        <v>110256.98</v>
      </c>
      <c r="J30" s="36">
        <v>1467</v>
      </c>
      <c r="K30" s="36">
        <v>1467</v>
      </c>
      <c r="L30" s="37">
        <f>IFERROR(K30/H30,0)</f>
        <v>1.590123587396856E-2</v>
      </c>
      <c r="M30" s="38">
        <f>IFERROR(K30/I30,0)</f>
        <v>1.3305280082948037E-2</v>
      </c>
    </row>
    <row r="31" spans="2:13" x14ac:dyDescent="0.2">
      <c r="B31" s="32"/>
      <c r="C31" s="33"/>
      <c r="D31" s="34"/>
      <c r="E31" s="29">
        <v>5910</v>
      </c>
      <c r="F31" s="30" t="s">
        <v>43</v>
      </c>
      <c r="G31" s="35">
        <f>+H31</f>
        <v>30515.25</v>
      </c>
      <c r="H31" s="36">
        <v>30515.25</v>
      </c>
      <c r="I31" s="36">
        <v>30515.25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ht="22.5" x14ac:dyDescent="0.2">
      <c r="B32" s="32" t="s">
        <v>44</v>
      </c>
      <c r="C32" s="33"/>
      <c r="D32" s="34" t="s">
        <v>45</v>
      </c>
      <c r="E32" s="29">
        <v>5220</v>
      </c>
      <c r="F32" s="30" t="s">
        <v>46</v>
      </c>
      <c r="G32" s="35">
        <f>+H32</f>
        <v>55000</v>
      </c>
      <c r="H32" s="36">
        <v>55000</v>
      </c>
      <c r="I32" s="36">
        <v>134000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22.5" x14ac:dyDescent="0.2">
      <c r="B33" s="32"/>
      <c r="C33" s="33"/>
      <c r="D33" s="34"/>
      <c r="E33" s="29">
        <v>5290</v>
      </c>
      <c r="F33" s="30" t="s">
        <v>47</v>
      </c>
      <c r="G33" s="35">
        <f>+H33</f>
        <v>112500</v>
      </c>
      <c r="H33" s="36">
        <v>112500</v>
      </c>
      <c r="I33" s="36">
        <v>114560</v>
      </c>
      <c r="J33" s="36">
        <v>1948.8</v>
      </c>
      <c r="K33" s="36">
        <v>1948.8</v>
      </c>
      <c r="L33" s="37">
        <f>IFERROR(K33/H33,0)</f>
        <v>1.7322666666666667E-2</v>
      </c>
      <c r="M33" s="38">
        <f>IFERROR(K33/I33,0)</f>
        <v>1.7011173184357541E-2</v>
      </c>
    </row>
    <row r="34" spans="2:13" ht="22.5" x14ac:dyDescent="0.2">
      <c r="B34" s="32" t="s">
        <v>48</v>
      </c>
      <c r="C34" s="33"/>
      <c r="D34" s="34" t="s">
        <v>49</v>
      </c>
      <c r="E34" s="29">
        <v>5190</v>
      </c>
      <c r="F34" s="30" t="s">
        <v>25</v>
      </c>
      <c r="G34" s="35">
        <f>+H34</f>
        <v>0</v>
      </c>
      <c r="H34" s="36">
        <v>0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/>
      <c r="C35" s="33"/>
      <c r="D35" s="34"/>
      <c r="E35" s="29">
        <v>5320</v>
      </c>
      <c r="F35" s="30" t="s">
        <v>39</v>
      </c>
      <c r="G35" s="35">
        <f>+H35</f>
        <v>0</v>
      </c>
      <c r="H35" s="36">
        <v>0</v>
      </c>
      <c r="I35" s="36">
        <v>0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x14ac:dyDescent="0.2">
      <c r="B36" s="32"/>
      <c r="C36" s="33"/>
      <c r="D36" s="34"/>
      <c r="E36" s="29">
        <v>5620</v>
      </c>
      <c r="F36" s="30" t="s">
        <v>33</v>
      </c>
      <c r="G36" s="35">
        <f>+H36</f>
        <v>0</v>
      </c>
      <c r="H36" s="36">
        <v>0</v>
      </c>
      <c r="I36" s="36">
        <v>0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x14ac:dyDescent="0.2">
      <c r="B37" s="32"/>
      <c r="C37" s="33"/>
      <c r="D37" s="34"/>
      <c r="E37" s="29">
        <v>5670</v>
      </c>
      <c r="F37" s="30" t="s">
        <v>42</v>
      </c>
      <c r="G37" s="35">
        <f>+H37</f>
        <v>0</v>
      </c>
      <c r="H37" s="36">
        <v>0</v>
      </c>
      <c r="I37" s="36">
        <v>0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">
      <c r="B38" s="32"/>
      <c r="C38" s="33"/>
      <c r="D38" s="34"/>
      <c r="E38" s="29">
        <v>5690</v>
      </c>
      <c r="F38" s="30" t="s">
        <v>30</v>
      </c>
      <c r="G38" s="35">
        <f>+H38</f>
        <v>0</v>
      </c>
      <c r="H38" s="36">
        <v>0</v>
      </c>
      <c r="I38" s="36">
        <v>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ht="22.5" x14ac:dyDescent="0.2">
      <c r="B39" s="32" t="s">
        <v>50</v>
      </c>
      <c r="C39" s="33"/>
      <c r="D39" s="34" t="s">
        <v>51</v>
      </c>
      <c r="E39" s="29">
        <v>5620</v>
      </c>
      <c r="F39" s="30" t="s">
        <v>33</v>
      </c>
      <c r="G39" s="35">
        <f>+H39</f>
        <v>0</v>
      </c>
      <c r="H39" s="36">
        <v>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ht="22.5" x14ac:dyDescent="0.2">
      <c r="B40" s="32" t="s">
        <v>52</v>
      </c>
      <c r="C40" s="33"/>
      <c r="D40" s="34" t="s">
        <v>53</v>
      </c>
      <c r="E40" s="29">
        <v>5190</v>
      </c>
      <c r="F40" s="30" t="s">
        <v>25</v>
      </c>
      <c r="G40" s="35">
        <f>+H40</f>
        <v>0</v>
      </c>
      <c r="H40" s="36">
        <v>0</v>
      </c>
      <c r="I40" s="36">
        <v>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ht="22.5" x14ac:dyDescent="0.2">
      <c r="B41" s="32" t="s">
        <v>54</v>
      </c>
      <c r="C41" s="33"/>
      <c r="D41" s="34" t="s">
        <v>55</v>
      </c>
      <c r="E41" s="29">
        <v>5110</v>
      </c>
      <c r="F41" s="30" t="s">
        <v>23</v>
      </c>
      <c r="G41" s="35">
        <f>+H41</f>
        <v>334350</v>
      </c>
      <c r="H41" s="36">
        <v>334350</v>
      </c>
      <c r="I41" s="36">
        <v>372750</v>
      </c>
      <c r="J41" s="36">
        <v>37584</v>
      </c>
      <c r="K41" s="36">
        <v>37584</v>
      </c>
      <c r="L41" s="37">
        <f>IFERROR(K41/H41,0)</f>
        <v>0.11240915208613728</v>
      </c>
      <c r="M41" s="38">
        <f>IFERROR(K41/I41,0)</f>
        <v>0.10082897384305835</v>
      </c>
    </row>
    <row r="42" spans="2:13" x14ac:dyDescent="0.2">
      <c r="B42" s="32"/>
      <c r="C42" s="33"/>
      <c r="D42" s="34"/>
      <c r="E42" s="29">
        <v>5120</v>
      </c>
      <c r="F42" s="30" t="s">
        <v>56</v>
      </c>
      <c r="G42" s="35">
        <f>+H42</f>
        <v>0</v>
      </c>
      <c r="H42" s="36">
        <v>0</v>
      </c>
      <c r="I42" s="36">
        <v>0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ht="22.5" x14ac:dyDescent="0.2">
      <c r="B43" s="32"/>
      <c r="C43" s="33"/>
      <c r="D43" s="34"/>
      <c r="E43" s="29">
        <v>5150</v>
      </c>
      <c r="F43" s="30" t="s">
        <v>24</v>
      </c>
      <c r="G43" s="35">
        <f>+H43</f>
        <v>62000</v>
      </c>
      <c r="H43" s="36">
        <v>62000</v>
      </c>
      <c r="I43" s="36">
        <v>144000</v>
      </c>
      <c r="J43" s="36">
        <v>16076.32</v>
      </c>
      <c r="K43" s="36">
        <v>16076.32</v>
      </c>
      <c r="L43" s="37">
        <f>IFERROR(K43/H43,0)</f>
        <v>0.25929548387096774</v>
      </c>
      <c r="M43" s="38">
        <f>IFERROR(K43/I43,0)</f>
        <v>0.11164111111111111</v>
      </c>
    </row>
    <row r="44" spans="2:13" x14ac:dyDescent="0.2">
      <c r="B44" s="32"/>
      <c r="C44" s="33"/>
      <c r="D44" s="34"/>
      <c r="E44" s="29">
        <v>5190</v>
      </c>
      <c r="F44" s="30" t="s">
        <v>25</v>
      </c>
      <c r="G44" s="35">
        <f>+H44</f>
        <v>0</v>
      </c>
      <c r="H44" s="36">
        <v>0</v>
      </c>
      <c r="I44" s="36">
        <v>31805.98</v>
      </c>
      <c r="J44" s="36">
        <v>31805.9</v>
      </c>
      <c r="K44" s="36">
        <v>31805.9</v>
      </c>
      <c r="L44" s="37">
        <f>IFERROR(K44/H44,0)</f>
        <v>0</v>
      </c>
      <c r="M44" s="38">
        <f>IFERROR(K44/I44,0)</f>
        <v>0.99999748474972328</v>
      </c>
    </row>
    <row r="45" spans="2:13" x14ac:dyDescent="0.2">
      <c r="B45" s="32"/>
      <c r="C45" s="33"/>
      <c r="D45" s="34"/>
      <c r="E45" s="29">
        <v>5210</v>
      </c>
      <c r="F45" s="30" t="s">
        <v>38</v>
      </c>
      <c r="G45" s="35">
        <f>+H45</f>
        <v>0</v>
      </c>
      <c r="H45" s="36">
        <v>0</v>
      </c>
      <c r="I45" s="36">
        <v>168434.02</v>
      </c>
      <c r="J45" s="36">
        <v>110400</v>
      </c>
      <c r="K45" s="36">
        <v>110400</v>
      </c>
      <c r="L45" s="37">
        <f>IFERROR(K45/H45,0)</f>
        <v>0</v>
      </c>
      <c r="M45" s="38">
        <f>IFERROR(K45/I45,0)</f>
        <v>0.65544953448240451</v>
      </c>
    </row>
    <row r="46" spans="2:13" x14ac:dyDescent="0.2">
      <c r="B46" s="32"/>
      <c r="C46" s="33"/>
      <c r="D46" s="34"/>
      <c r="E46" s="29">
        <v>5220</v>
      </c>
      <c r="F46" s="30" t="s">
        <v>46</v>
      </c>
      <c r="G46" s="35">
        <f>+H46</f>
        <v>50000</v>
      </c>
      <c r="H46" s="36">
        <v>50000</v>
      </c>
      <c r="I46" s="36">
        <v>50000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x14ac:dyDescent="0.2">
      <c r="B47" s="32"/>
      <c r="C47" s="33"/>
      <c r="D47" s="34"/>
      <c r="E47" s="29">
        <v>5230</v>
      </c>
      <c r="F47" s="30" t="s">
        <v>26</v>
      </c>
      <c r="G47" s="35">
        <f>+H47</f>
        <v>20000</v>
      </c>
      <c r="H47" s="36">
        <v>20000</v>
      </c>
      <c r="I47" s="36">
        <v>820.04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/>
      <c r="C48" s="33"/>
      <c r="D48" s="34"/>
      <c r="E48" s="29">
        <v>5310</v>
      </c>
      <c r="F48" s="30" t="s">
        <v>27</v>
      </c>
      <c r="G48" s="35">
        <f>+H48</f>
        <v>0</v>
      </c>
      <c r="H48" s="36">
        <v>0</v>
      </c>
      <c r="I48" s="36">
        <v>2349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x14ac:dyDescent="0.2">
      <c r="B49" s="32"/>
      <c r="C49" s="33"/>
      <c r="D49" s="34"/>
      <c r="E49" s="29">
        <v>5320</v>
      </c>
      <c r="F49" s="30" t="s">
        <v>39</v>
      </c>
      <c r="G49" s="35">
        <f>+H49</f>
        <v>0</v>
      </c>
      <c r="H49" s="36">
        <v>0</v>
      </c>
      <c r="I49" s="36">
        <v>40000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x14ac:dyDescent="0.2">
      <c r="B50" s="32"/>
      <c r="C50" s="33"/>
      <c r="D50" s="34"/>
      <c r="E50" s="29">
        <v>5650</v>
      </c>
      <c r="F50" s="30" t="s">
        <v>57</v>
      </c>
      <c r="G50" s="35">
        <f>+H50</f>
        <v>0</v>
      </c>
      <c r="H50" s="36">
        <v>0</v>
      </c>
      <c r="I50" s="36">
        <v>10000</v>
      </c>
      <c r="J50" s="36">
        <v>7205.92</v>
      </c>
      <c r="K50" s="36">
        <v>7205.92</v>
      </c>
      <c r="L50" s="37">
        <f>IFERROR(K50/H50,0)</f>
        <v>0</v>
      </c>
      <c r="M50" s="38">
        <f>IFERROR(K50/I50,0)</f>
        <v>0.72059200000000001</v>
      </c>
    </row>
    <row r="51" spans="2:13" x14ac:dyDescent="0.2">
      <c r="B51" s="32"/>
      <c r="C51" s="33"/>
      <c r="D51" s="34"/>
      <c r="E51" s="29">
        <v>5670</v>
      </c>
      <c r="F51" s="30" t="s">
        <v>42</v>
      </c>
      <c r="G51" s="35">
        <f>+H51</f>
        <v>0</v>
      </c>
      <c r="H51" s="36">
        <v>0</v>
      </c>
      <c r="I51" s="36">
        <v>18005</v>
      </c>
      <c r="J51" s="36">
        <v>6320</v>
      </c>
      <c r="K51" s="36">
        <v>6320</v>
      </c>
      <c r="L51" s="37">
        <f>IFERROR(K51/H51,0)</f>
        <v>0</v>
      </c>
      <c r="M51" s="38">
        <f>IFERROR(K51/I51,0)</f>
        <v>0.35101360733129688</v>
      </c>
    </row>
    <row r="52" spans="2:13" x14ac:dyDescent="0.2">
      <c r="B52" s="32"/>
      <c r="C52" s="33"/>
      <c r="D52" s="34"/>
      <c r="E52" s="29">
        <v>5690</v>
      </c>
      <c r="F52" s="30" t="s">
        <v>30</v>
      </c>
      <c r="G52" s="35">
        <f>+H52</f>
        <v>14000</v>
      </c>
      <c r="H52" s="36">
        <v>14000</v>
      </c>
      <c r="I52" s="36">
        <v>14000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x14ac:dyDescent="0.2">
      <c r="B53" s="32"/>
      <c r="C53" s="33"/>
      <c r="D53" s="34"/>
      <c r="E53" s="39"/>
      <c r="F53" s="40"/>
      <c r="G53" s="44"/>
      <c r="H53" s="44"/>
      <c r="I53" s="44"/>
      <c r="J53" s="44"/>
      <c r="K53" s="44"/>
      <c r="L53" s="41"/>
      <c r="M53" s="42"/>
    </row>
    <row r="54" spans="2:13" x14ac:dyDescent="0.2">
      <c r="B54" s="32"/>
      <c r="C54" s="33"/>
      <c r="D54" s="27"/>
      <c r="E54" s="43"/>
      <c r="F54" s="27"/>
      <c r="G54" s="27"/>
      <c r="H54" s="27"/>
      <c r="I54" s="27"/>
      <c r="J54" s="27"/>
      <c r="K54" s="27"/>
      <c r="L54" s="27"/>
      <c r="M54" s="28"/>
    </row>
    <row r="55" spans="2:13" ht="13.15" customHeight="1" x14ac:dyDescent="0.2">
      <c r="B55" s="67" t="s">
        <v>14</v>
      </c>
      <c r="C55" s="68"/>
      <c r="D55" s="68"/>
      <c r="E55" s="68"/>
      <c r="F55" s="68"/>
      <c r="G55" s="7">
        <f>SUM(G9:G52)</f>
        <v>6862146.4300000006</v>
      </c>
      <c r="H55" s="7">
        <f>SUM(H9:H52)</f>
        <v>6862146.4300000006</v>
      </c>
      <c r="I55" s="7">
        <f>SUM(I9:I52)</f>
        <v>8982841.9299999997</v>
      </c>
      <c r="J55" s="7">
        <f>SUM(J9:J52)</f>
        <v>1363916.8399999999</v>
      </c>
      <c r="K55" s="7">
        <f>SUM(K9:K52)</f>
        <v>1350384.8399999999</v>
      </c>
      <c r="L55" s="8">
        <f>IFERROR(K55/H55,0)</f>
        <v>0.19678752905889241</v>
      </c>
      <c r="M55" s="9">
        <f>IFERROR(K55/I55,0)</f>
        <v>0.15032935573430489</v>
      </c>
    </row>
    <row r="56" spans="2:13" ht="4.9000000000000004" customHeight="1" x14ac:dyDescent="0.2">
      <c r="B56" s="32"/>
      <c r="C56" s="33"/>
      <c r="D56" s="27"/>
      <c r="E56" s="43"/>
      <c r="F56" s="27"/>
      <c r="G56" s="27"/>
      <c r="H56" s="27"/>
      <c r="I56" s="27"/>
      <c r="J56" s="27"/>
      <c r="K56" s="27"/>
      <c r="L56" s="27"/>
      <c r="M56" s="28"/>
    </row>
    <row r="57" spans="2:13" ht="13.15" customHeight="1" x14ac:dyDescent="0.2">
      <c r="B57" s="69" t="s">
        <v>15</v>
      </c>
      <c r="C57" s="66"/>
      <c r="D57" s="66"/>
      <c r="E57" s="21"/>
      <c r="F57" s="26"/>
      <c r="G57" s="27"/>
      <c r="H57" s="27"/>
      <c r="I57" s="27"/>
      <c r="J57" s="27"/>
      <c r="K57" s="27"/>
      <c r="L57" s="27"/>
      <c r="M57" s="28"/>
    </row>
    <row r="58" spans="2:13" ht="13.15" customHeight="1" x14ac:dyDescent="0.2">
      <c r="B58" s="25"/>
      <c r="C58" s="66" t="s">
        <v>16</v>
      </c>
      <c r="D58" s="66"/>
      <c r="E58" s="21"/>
      <c r="F58" s="26"/>
      <c r="G58" s="27"/>
      <c r="H58" s="27"/>
      <c r="I58" s="27"/>
      <c r="J58" s="27"/>
      <c r="K58" s="27"/>
      <c r="L58" s="27"/>
      <c r="M58" s="28"/>
    </row>
    <row r="59" spans="2:13" ht="6" customHeight="1" x14ac:dyDescent="0.2">
      <c r="B59" s="45"/>
      <c r="C59" s="46"/>
      <c r="D59" s="46"/>
      <c r="E59" s="39"/>
      <c r="F59" s="46"/>
      <c r="G59" s="27"/>
      <c r="H59" s="27"/>
      <c r="I59" s="27"/>
      <c r="J59" s="27"/>
      <c r="K59" s="27"/>
      <c r="L59" s="27"/>
      <c r="M59" s="28"/>
    </row>
    <row r="60" spans="2:13" ht="22.5" x14ac:dyDescent="0.2">
      <c r="B60" s="32" t="s">
        <v>50</v>
      </c>
      <c r="C60" s="33"/>
      <c r="D60" s="27" t="s">
        <v>51</v>
      </c>
      <c r="E60" s="43">
        <v>6130</v>
      </c>
      <c r="F60" s="27" t="s">
        <v>58</v>
      </c>
      <c r="G60" s="35">
        <f>+H60</f>
        <v>0</v>
      </c>
      <c r="H60" s="36">
        <v>0</v>
      </c>
      <c r="I60" s="36">
        <v>50000.61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ht="22.5" x14ac:dyDescent="0.2">
      <c r="B61" s="32" t="s">
        <v>59</v>
      </c>
      <c r="C61" s="33"/>
      <c r="D61" s="27" t="s">
        <v>60</v>
      </c>
      <c r="E61" s="43">
        <v>6130</v>
      </c>
      <c r="F61" s="27" t="s">
        <v>58</v>
      </c>
      <c r="G61" s="35">
        <f>+H61</f>
        <v>0</v>
      </c>
      <c r="H61" s="36">
        <v>0</v>
      </c>
      <c r="I61" s="36">
        <v>263211.32</v>
      </c>
      <c r="J61" s="36">
        <v>26495.72</v>
      </c>
      <c r="K61" s="36">
        <v>26495.72</v>
      </c>
      <c r="L61" s="37">
        <f>IFERROR(K61/H61,0)</f>
        <v>0</v>
      </c>
      <c r="M61" s="38">
        <f>IFERROR(K61/I61,0)</f>
        <v>0.10066329973954008</v>
      </c>
    </row>
    <row r="62" spans="2:13" x14ac:dyDescent="0.2">
      <c r="B62" s="32"/>
      <c r="C62" s="33"/>
      <c r="D62" s="27"/>
      <c r="E62" s="43">
        <v>6220</v>
      </c>
      <c r="F62" s="27" t="s">
        <v>61</v>
      </c>
      <c r="G62" s="35">
        <f>+H62</f>
        <v>0</v>
      </c>
      <c r="H62" s="36">
        <v>0</v>
      </c>
      <c r="I62" s="36">
        <v>5509.87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/>
      <c r="C63" s="33"/>
      <c r="D63" s="27"/>
      <c r="E63" s="43"/>
      <c r="F63" s="27"/>
      <c r="G63" s="44"/>
      <c r="H63" s="44"/>
      <c r="I63" s="44"/>
      <c r="J63" s="44"/>
      <c r="K63" s="44"/>
      <c r="L63" s="41"/>
      <c r="M63" s="42"/>
    </row>
    <row r="64" spans="2:13" x14ac:dyDescent="0.2">
      <c r="B64" s="47"/>
      <c r="C64" s="48"/>
      <c r="D64" s="49"/>
      <c r="E64" s="50"/>
      <c r="F64" s="49"/>
      <c r="G64" s="49"/>
      <c r="H64" s="49"/>
      <c r="I64" s="49"/>
      <c r="J64" s="49"/>
      <c r="K64" s="49"/>
      <c r="L64" s="49"/>
      <c r="M64" s="51"/>
    </row>
    <row r="65" spans="2:13" x14ac:dyDescent="0.2">
      <c r="B65" s="67" t="s">
        <v>17</v>
      </c>
      <c r="C65" s="68"/>
      <c r="D65" s="68"/>
      <c r="E65" s="68"/>
      <c r="F65" s="68"/>
      <c r="G65" s="7">
        <f>SUM(G60:G62)</f>
        <v>0</v>
      </c>
      <c r="H65" s="7">
        <f>SUM(H60:H62)</f>
        <v>0</v>
      </c>
      <c r="I65" s="7">
        <f>SUM(I60:I62)</f>
        <v>318721.8</v>
      </c>
      <c r="J65" s="7">
        <f>SUM(J60:J62)</f>
        <v>26495.72</v>
      </c>
      <c r="K65" s="7">
        <f>SUM(K60:K62)</f>
        <v>26495.72</v>
      </c>
      <c r="L65" s="8">
        <f>IFERROR(K65/H65,0)</f>
        <v>0</v>
      </c>
      <c r="M65" s="9">
        <f>IFERROR(K65/I65,0)</f>
        <v>8.3131182115562863E-2</v>
      </c>
    </row>
    <row r="66" spans="2:13" x14ac:dyDescent="0.2">
      <c r="B66" s="4"/>
      <c r="C66" s="5"/>
      <c r="D66" s="2"/>
      <c r="E66" s="6"/>
      <c r="F66" s="2"/>
      <c r="G66" s="2"/>
      <c r="H66" s="2"/>
      <c r="I66" s="2"/>
      <c r="J66" s="2"/>
      <c r="K66" s="2"/>
      <c r="L66" s="2"/>
      <c r="M66" s="3"/>
    </row>
    <row r="67" spans="2:13" x14ac:dyDescent="0.2">
      <c r="B67" s="52" t="s">
        <v>18</v>
      </c>
      <c r="C67" s="53"/>
      <c r="D67" s="53"/>
      <c r="E67" s="53"/>
      <c r="F67" s="53"/>
      <c r="G67" s="10">
        <f>+G55+G65</f>
        <v>6862146.4300000006</v>
      </c>
      <c r="H67" s="10">
        <f>+H55+H65</f>
        <v>6862146.4300000006</v>
      </c>
      <c r="I67" s="10">
        <f>+I55+I65</f>
        <v>9301563.7300000004</v>
      </c>
      <c r="J67" s="10">
        <f>+J55+J65</f>
        <v>1390412.5599999998</v>
      </c>
      <c r="K67" s="10">
        <f>+K55+K65</f>
        <v>1376880.5599999998</v>
      </c>
      <c r="L67" s="11">
        <f>IFERROR(K67/H67,0)</f>
        <v>0.20064867079789198</v>
      </c>
      <c r="M67" s="12">
        <f>IFERROR(K67/I67,0)</f>
        <v>0.14802678344923836</v>
      </c>
    </row>
    <row r="68" spans="2:13" x14ac:dyDescent="0.2">
      <c r="B68" s="13"/>
      <c r="C68" s="14"/>
      <c r="D68" s="14"/>
      <c r="E68" s="15"/>
      <c r="F68" s="14"/>
      <c r="G68" s="14"/>
      <c r="H68" s="14"/>
      <c r="I68" s="14"/>
      <c r="J68" s="14"/>
      <c r="K68" s="14"/>
      <c r="L68" s="14"/>
      <c r="M68" s="16"/>
    </row>
    <row r="69" spans="2:13" ht="15" x14ac:dyDescent="0.25">
      <c r="B69" s="17" t="s">
        <v>19</v>
      </c>
      <c r="C69" s="17"/>
      <c r="D69" s="18"/>
      <c r="E69" s="19"/>
      <c r="F69" s="18"/>
      <c r="G69" s="18"/>
      <c r="H6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7:F67"/>
    <mergeCell ref="K3:K5"/>
    <mergeCell ref="L3:M3"/>
    <mergeCell ref="L4:L5"/>
    <mergeCell ref="M4:M5"/>
    <mergeCell ref="B6:D6"/>
    <mergeCell ref="J6:K6"/>
    <mergeCell ref="C7:D7"/>
    <mergeCell ref="B55:F55"/>
    <mergeCell ref="B57:D57"/>
    <mergeCell ref="C58:D58"/>
    <mergeCell ref="B65:F65"/>
  </mergeCells>
  <pageMargins left="1.8897637795275593" right="0.70866141732283472" top="0.74803149606299213" bottom="0.74803149606299213" header="0.31496062992125984" footer="0.31496062992125984"/>
  <pageSetup scale="4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2022-01-27T18:28:31Z</cp:lastPrinted>
  <dcterms:created xsi:type="dcterms:W3CDTF">2020-08-06T19:52:58Z</dcterms:created>
  <dcterms:modified xsi:type="dcterms:W3CDTF">2022-01-27T18:30:24Z</dcterms:modified>
</cp:coreProperties>
</file>